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Image1\TAYLOR FILINGS\"/>
    </mc:Choice>
  </mc:AlternateContent>
  <bookViews>
    <workbookView xWindow="0" yWindow="0" windowWidth="25620" windowHeight="10365"/>
  </bookViews>
  <sheets>
    <sheet name="Cover Sheet" sheetId="4" r:id="rId1"/>
    <sheet name="Attachment MPG-24, Page 1" sheetId="1" r:id="rId2"/>
    <sheet name="Attachment MPG-24, Page 2" sheetId="2" r:id="rId3"/>
    <sheet name="Attachment MPG-24, Page 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Key1" localSheetId="2" hidden="1">#REF!</definedName>
    <definedName name="_Key1" localSheetId="3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Regression_Out" localSheetId="2" hidden="1">#REF!</definedName>
    <definedName name="_Regression_Out" localSheetId="3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0" hidden="1">#REF!</definedName>
    <definedName name="_Regression_Y" hidden="1">#REF!</definedName>
    <definedName name="_Sort" localSheetId="2" hidden="1">#REF!</definedName>
    <definedName name="_Sort" localSheetId="3" hidden="1">#REF!</definedName>
    <definedName name="_Sort" localSheetId="0" hidden="1">#REF!</definedName>
    <definedName name="_Sort" hidden="1">#REF!</definedName>
    <definedName name="AvgStockPrice" localSheetId="0">'[1]Stock Prices (WP)'!$F$2:$DU$2</definedName>
    <definedName name="AvgStockPrice">'[2]Stock Prices (WP)'!$F$2:$DU$2</definedName>
    <definedName name="BookValue">[3]BV!$B$3:$O$86</definedName>
    <definedName name="CapCash">[3]CapSpendCashFlow!$A$1:$J$100</definedName>
    <definedName name="CapCashTic">[3]CapSpendCashFlow!$B$1:$B$100</definedName>
    <definedName name="CapSpending">[3]CapS!$B$3:$O$85</definedName>
    <definedName name="CashFlow">[3]CF!$B$3:$O$86</definedName>
    <definedName name="CF_CAP_WP">'[3]CF-Cap Spend (WP)'!$B$4:$S$86</definedName>
    <definedName name="CompanyList" localSheetId="0">OFFSET('[4]Company List'!$A$9,0,0,'[4]Company List'!$A$5,4)</definedName>
    <definedName name="CompanyList">OFFSET('[2]Company List'!$A$9:$B$9,0,0,'[2]Company List'!$A$2,2)</definedName>
    <definedName name="DIV_BV_WP">'[3]DIV-BV (WP)'!$B$4:$S$87</definedName>
    <definedName name="DIV_EARN_WP">'[3]DIV-Earnings (WP)'!$B$4:$S$89</definedName>
    <definedName name="DIV_MP_WP">'[3]DIV-MP (WP)'!$B$4:$S$89</definedName>
    <definedName name="Dividends">[3]DIV!$B$3:$O$86</definedName>
    <definedName name="Earnings">[3]EPS!$B$3:$O$86</definedName>
    <definedName name="ElectricU">'[3]MPG-7, Page 1-3'!$C$1</definedName>
    <definedName name="EV__LASTREFTIME__" hidden="1">39198.5712152778</definedName>
    <definedName name="GasU">'[3]MPG-7, Page 11'!$C$1</definedName>
    <definedName name="GRLU" localSheetId="0">'[1]Growth Rate LU (WP)'!$B$6:$M$55</definedName>
    <definedName name="GRLU">'[2]Growth Rate LU (WP)'!$B$6:$M$55</definedName>
    <definedName name="HTML_CodePage" hidden="1">1252</definedName>
    <definedName name="HTML_Control" localSheetId="0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localSheetId="0" hidden="1">{"'Sheet1'!$A$1:$O$40"}</definedName>
    <definedName name="jhlkqFL" hidden="1">{"'Sheet1'!$A$1:$O$40"}</definedName>
    <definedName name="LASTYR">OFFSET('[3]2017'!$A$5,0,0,'[3]2017'!$A$2,MAX('[3]2017'!$A$3:$AB$3))</definedName>
    <definedName name="LUCurYr">'[3]2019 Data (WP)'!$D$9:$AC$73</definedName>
    <definedName name="MarketPrice">[3]MP!$B$3:$O$86</definedName>
    <definedName name="month_yr">OFFSET('[5]Moodys Yields(WP)'!$O$4,0,0,'[5]Moodys Yields(WP)'!$A$1-3,1)</definedName>
    <definedName name="MoodysDalies">OFFSET('[5]Moodys Yields(WP)'!$A$4:$Q$4,0,0,'[5]Moodys Yields(WP)'!$A$1-ROW('[5]Moodys Yields(WP)'!$A$3),'[5]Moodys Yields(WP)'!$Q$2)</definedName>
    <definedName name="MP_BV_WP">'[3]MP-BV (WP)'!$B$4:$W$86</definedName>
    <definedName name="MP_CF_WP">'[3]MP-CF (WP)'!$B$4:$Y$86</definedName>
    <definedName name="nameLU">OFFSET([3]CF!$A$4,0,0,[3]CF!$B$1,1)</definedName>
    <definedName name="PE_WP">'[3]P-E Ratio (WP)'!$B$5:$U$88</definedName>
    <definedName name="_xlnm.Print_Area" localSheetId="1">'Attachment MPG-24, Page 1'!$A$1:$N$44</definedName>
    <definedName name="_xlnm.Print_Area" localSheetId="2">'Attachment MPG-24, Page 2'!$A$1:$N$44</definedName>
    <definedName name="_xlnm.Print_Area" localSheetId="3">'Attachment MPG-24, Page 3'!$A$1:$N$44</definedName>
    <definedName name="_xlnm.Print_Titles">#N/A</definedName>
    <definedName name="SAPBEXrevision" hidden="1">41</definedName>
    <definedName name="SAPBEXsysID" hidden="1">"PBW"</definedName>
    <definedName name="SAPBEXwbID" hidden="1">"3TD2FVG7ME7U056LVECBWI4A2"</definedName>
    <definedName name="SNLLU" localSheetId="0">'[1]MI Data (WP)'!$A$6:$I$55</definedName>
    <definedName name="SNLLU">'[2]MI Data (WP)'!$A$6:$I$55</definedName>
    <definedName name="SPLookUp">OFFSET('[6]Current S&amp;P Ratings'!$A$3:$E$3,0,0,COUNTA('[6]Current S&amp;P Ratings'!$B:$B)-1)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Ticker">""</definedName>
    <definedName name="tickerLU" localSheetId="0">OFFSET([3]CF!$B$4,0,0,[3]CF!$B$1,1)</definedName>
    <definedName name="TickerLU">'[2]Proxy Group'!$A$7:$C$56</definedName>
    <definedName name="TIPS_20yr">OFFSET('[3]FRED 20 yr TIPS monthly'!$A$8,0,0,'[3]FRED 20 yr TIPS monthly'!$E$7,2)</definedName>
    <definedName name="Treas_20_Yr">OFFSET('[3]Treas 20 yr'!$A$1,0,0,'[3]Treas 20 yr'!$E$4,2)</definedName>
    <definedName name="Utility" localSheetId="0">'[1]Proxy Group'!$B$1</definedName>
    <definedName name="Utility">'[2]Proxy Group'!$B$1</definedName>
    <definedName name="VLfn7" localSheetId="2">'Attachment MPG-24, Page 2'!$C$41</definedName>
    <definedName name="VLfn7" localSheetId="3">'Attachment MPG-24, Page 3'!$C$41</definedName>
    <definedName name="VLfn7">'Attachment MPG-24, Page 1'!$C$41</definedName>
    <definedName name="VLLU" localSheetId="0">'[1]VL Data (WP)'!$B$12:$AC$61</definedName>
    <definedName name="VLLU">'[2]VL Data (WP)'!$B$12:$AC$61</definedName>
    <definedName name="WaterList">[4]WaterCompanyList!$A$4:$B$13</definedName>
    <definedName name="WaterU">#REF!</definedName>
    <definedName name="xxx" localSheetId="0" hidden="1">{"'Sheet1'!$A$1:$O$40"}</definedName>
    <definedName name="xxx" hidden="1">{"'Sheet1'!$A$1:$O$40"}</definedName>
    <definedName name="zzz" localSheetId="0" hidden="1">{"'Sheet1'!$A$1:$O$40"}</definedName>
    <definedName name="zzz" hidden="1">{"'Sheet1'!$A$1:$O$40"}</definedName>
  </definedNames>
  <calcPr calcId="191028" iterateDelta="9.999999999999445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G35" i="3" l="1"/>
  <c r="F35" i="3"/>
  <c r="E35" i="3"/>
  <c r="Q33" i="3"/>
  <c r="R33" i="3" s="1"/>
  <c r="S33" i="3" s="1"/>
  <c r="T33" i="3" s="1"/>
  <c r="U33" i="3" s="1"/>
  <c r="P33" i="3"/>
  <c r="Q32" i="3"/>
  <c r="R32" i="3" s="1"/>
  <c r="S32" i="3" s="1"/>
  <c r="T32" i="3" s="1"/>
  <c r="U32" i="3" s="1"/>
  <c r="P32" i="3"/>
  <c r="Q31" i="3"/>
  <c r="R31" i="3" s="1"/>
  <c r="P31" i="3"/>
  <c r="Q30" i="3"/>
  <c r="R30" i="3" s="1"/>
  <c r="S30" i="3" s="1"/>
  <c r="T30" i="3" s="1"/>
  <c r="U30" i="3" s="1"/>
  <c r="P30" i="3"/>
  <c r="Q29" i="3"/>
  <c r="R29" i="3" s="1"/>
  <c r="S29" i="3" s="1"/>
  <c r="T29" i="3" s="1"/>
  <c r="U29" i="3" s="1"/>
  <c r="P29" i="3"/>
  <c r="Q28" i="3"/>
  <c r="P28" i="3"/>
  <c r="Q27" i="3"/>
  <c r="P27" i="3"/>
  <c r="Q26" i="3"/>
  <c r="R26" i="3" s="1"/>
  <c r="S26" i="3" s="1"/>
  <c r="T26" i="3" s="1"/>
  <c r="P26" i="3"/>
  <c r="Q25" i="3"/>
  <c r="R25" i="3" s="1"/>
  <c r="S25" i="3" s="1"/>
  <c r="T25" i="3" s="1"/>
  <c r="U25" i="3" s="1"/>
  <c r="P25" i="3"/>
  <c r="Q24" i="3"/>
  <c r="R24" i="3" s="1"/>
  <c r="S24" i="3" s="1"/>
  <c r="P24" i="3"/>
  <c r="Q23" i="3"/>
  <c r="R23" i="3" s="1"/>
  <c r="S23" i="3" s="1"/>
  <c r="T23" i="3" s="1"/>
  <c r="U23" i="3" s="1"/>
  <c r="P23" i="3"/>
  <c r="Q22" i="3"/>
  <c r="R22" i="3" s="1"/>
  <c r="S22" i="3" s="1"/>
  <c r="T22" i="3" s="1"/>
  <c r="U22" i="3" s="1"/>
  <c r="P22" i="3"/>
  <c r="Q21" i="3"/>
  <c r="R21" i="3" s="1"/>
  <c r="S21" i="3" s="1"/>
  <c r="T21" i="3" s="1"/>
  <c r="U21" i="3" s="1"/>
  <c r="P21" i="3"/>
  <c r="Q20" i="3"/>
  <c r="R20" i="3" s="1"/>
  <c r="S20" i="3" s="1"/>
  <c r="T20" i="3" s="1"/>
  <c r="U20" i="3" s="1"/>
  <c r="P20" i="3"/>
  <c r="Q19" i="3"/>
  <c r="R19" i="3" s="1"/>
  <c r="S19" i="3" s="1"/>
  <c r="T19" i="3" s="1"/>
  <c r="U19" i="3" s="1"/>
  <c r="P19" i="3"/>
  <c r="Q18" i="3"/>
  <c r="R18" i="3" s="1"/>
  <c r="S18" i="3" s="1"/>
  <c r="T18" i="3" s="1"/>
  <c r="U18" i="3" s="1"/>
  <c r="P18" i="3"/>
  <c r="Q17" i="3"/>
  <c r="R17" i="3" s="1"/>
  <c r="S17" i="3" s="1"/>
  <c r="T17" i="3" s="1"/>
  <c r="U17" i="3" s="1"/>
  <c r="P17" i="3"/>
  <c r="Q16" i="3"/>
  <c r="R16" i="3" s="1"/>
  <c r="S16" i="3" s="1"/>
  <c r="T16" i="3" s="1"/>
  <c r="U16" i="3" s="1"/>
  <c r="P16" i="3"/>
  <c r="Q15" i="3"/>
  <c r="R15" i="3" s="1"/>
  <c r="S15" i="3" s="1"/>
  <c r="T15" i="3" s="1"/>
  <c r="P15" i="3"/>
  <c r="Q14" i="3"/>
  <c r="P14" i="3"/>
  <c r="Q13" i="3"/>
  <c r="R13" i="3" s="1"/>
  <c r="S13" i="3" s="1"/>
  <c r="T13" i="3" s="1"/>
  <c r="U13" i="3" s="1"/>
  <c r="P13" i="3"/>
  <c r="M13" i="3"/>
  <c r="M14" i="3" s="1"/>
  <c r="H13" i="3"/>
  <c r="I13" i="3" s="1"/>
  <c r="G35" i="2"/>
  <c r="F35" i="2"/>
  <c r="E35" i="2"/>
  <c r="Q33" i="2"/>
  <c r="R33" i="2" s="1"/>
  <c r="S33" i="2" s="1"/>
  <c r="T33" i="2" s="1"/>
  <c r="U33" i="2" s="1"/>
  <c r="P33" i="2"/>
  <c r="Q32" i="2"/>
  <c r="R32" i="2" s="1"/>
  <c r="S32" i="2" s="1"/>
  <c r="T32" i="2" s="1"/>
  <c r="U32" i="2" s="1"/>
  <c r="P32" i="2"/>
  <c r="Q31" i="2"/>
  <c r="R31" i="2" s="1"/>
  <c r="S31" i="2" s="1"/>
  <c r="T31" i="2" s="1"/>
  <c r="U31" i="2" s="1"/>
  <c r="P31" i="2"/>
  <c r="Q30" i="2"/>
  <c r="R30" i="2" s="1"/>
  <c r="S30" i="2" s="1"/>
  <c r="T30" i="2" s="1"/>
  <c r="U30" i="2" s="1"/>
  <c r="P30" i="2"/>
  <c r="Q29" i="2"/>
  <c r="R29" i="2" s="1"/>
  <c r="P29" i="2"/>
  <c r="Q28" i="2"/>
  <c r="R28" i="2" s="1"/>
  <c r="S28" i="2" s="1"/>
  <c r="T28" i="2" s="1"/>
  <c r="U28" i="2" s="1"/>
  <c r="P28" i="2"/>
  <c r="Q27" i="2"/>
  <c r="R27" i="2" s="1"/>
  <c r="S27" i="2" s="1"/>
  <c r="T27" i="2" s="1"/>
  <c r="U27" i="2" s="1"/>
  <c r="P27" i="2"/>
  <c r="Q26" i="2"/>
  <c r="R26" i="2" s="1"/>
  <c r="S26" i="2" s="1"/>
  <c r="T26" i="2" s="1"/>
  <c r="U26" i="2" s="1"/>
  <c r="P26" i="2"/>
  <c r="Q25" i="2"/>
  <c r="R25" i="2" s="1"/>
  <c r="P25" i="2"/>
  <c r="Q24" i="2"/>
  <c r="P24" i="2"/>
  <c r="Q23" i="2"/>
  <c r="R23" i="2" s="1"/>
  <c r="S23" i="2" s="1"/>
  <c r="T23" i="2" s="1"/>
  <c r="U23" i="2" s="1"/>
  <c r="P23" i="2"/>
  <c r="Q22" i="2"/>
  <c r="R22" i="2" s="1"/>
  <c r="S22" i="2" s="1"/>
  <c r="T22" i="2" s="1"/>
  <c r="U22" i="2" s="1"/>
  <c r="P22" i="2"/>
  <c r="Q21" i="2"/>
  <c r="R21" i="2" s="1"/>
  <c r="S21" i="2" s="1"/>
  <c r="T21" i="2" s="1"/>
  <c r="U21" i="2" s="1"/>
  <c r="P21" i="2"/>
  <c r="Q20" i="2"/>
  <c r="R20" i="2" s="1"/>
  <c r="P20" i="2"/>
  <c r="Q19" i="2"/>
  <c r="R19" i="2" s="1"/>
  <c r="S19" i="2" s="1"/>
  <c r="T19" i="2" s="1"/>
  <c r="U19" i="2" s="1"/>
  <c r="P19" i="2"/>
  <c r="Q18" i="2"/>
  <c r="R18" i="2" s="1"/>
  <c r="S18" i="2" s="1"/>
  <c r="T18" i="2" s="1"/>
  <c r="U18" i="2" s="1"/>
  <c r="P18" i="2"/>
  <c r="Q17" i="2"/>
  <c r="R17" i="2" s="1"/>
  <c r="S17" i="2" s="1"/>
  <c r="T17" i="2" s="1"/>
  <c r="U17" i="2" s="1"/>
  <c r="P17" i="2"/>
  <c r="Q16" i="2"/>
  <c r="R16" i="2" s="1"/>
  <c r="S16" i="2" s="1"/>
  <c r="T16" i="2" s="1"/>
  <c r="U16" i="2" s="1"/>
  <c r="P16" i="2"/>
  <c r="Q15" i="2"/>
  <c r="R15" i="2" s="1"/>
  <c r="S15" i="2" s="1"/>
  <c r="T15" i="2" s="1"/>
  <c r="U15" i="2" s="1"/>
  <c r="P15" i="2"/>
  <c r="Q14" i="2"/>
  <c r="R14" i="2" s="1"/>
  <c r="S14" i="2" s="1"/>
  <c r="T14" i="2" s="1"/>
  <c r="U14" i="2" s="1"/>
  <c r="P14" i="2"/>
  <c r="Q13" i="2"/>
  <c r="R13" i="2" s="1"/>
  <c r="S13" i="2" s="1"/>
  <c r="T13" i="2" s="1"/>
  <c r="U13" i="2" s="1"/>
  <c r="P13" i="2"/>
  <c r="M13" i="2"/>
  <c r="M14" i="2" s="1"/>
  <c r="M15" i="2" l="1"/>
  <c r="M16" i="2" s="1"/>
  <c r="M17" i="2" s="1"/>
  <c r="H14" i="2"/>
  <c r="I14" i="2" s="1"/>
  <c r="J14" i="2" s="1"/>
  <c r="K14" i="2" s="1"/>
  <c r="L14" i="2" s="1"/>
  <c r="M15" i="3"/>
  <c r="H14" i="3"/>
  <c r="I14" i="3" s="1"/>
  <c r="J14" i="3" s="1"/>
  <c r="K14" i="3" s="1"/>
  <c r="L14" i="3" s="1"/>
  <c r="V13" i="3"/>
  <c r="W13" i="3" s="1"/>
  <c r="U15" i="3"/>
  <c r="R14" i="3"/>
  <c r="S14" i="3" s="1"/>
  <c r="T14" i="3" s="1"/>
  <c r="U14" i="3" s="1"/>
  <c r="V14" i="3" s="1"/>
  <c r="J13" i="3"/>
  <c r="U26" i="3"/>
  <c r="T24" i="3"/>
  <c r="U24" i="3" s="1"/>
  <c r="R27" i="3"/>
  <c r="S27" i="3" s="1"/>
  <c r="T27" i="3" s="1"/>
  <c r="U27" i="3" s="1"/>
  <c r="A35" i="3"/>
  <c r="A36" i="3" s="1"/>
  <c r="S31" i="3"/>
  <c r="T31" i="3" s="1"/>
  <c r="U31" i="3" s="1"/>
  <c r="R28" i="3"/>
  <c r="S28" i="3" s="1"/>
  <c r="T28" i="3" s="1"/>
  <c r="U28" i="3" s="1"/>
  <c r="H16" i="2"/>
  <c r="I16" i="2" s="1"/>
  <c r="J16" i="2" s="1"/>
  <c r="K16" i="2" s="1"/>
  <c r="L16" i="2" s="1"/>
  <c r="H13" i="2"/>
  <c r="H15" i="2"/>
  <c r="I15" i="2" s="1"/>
  <c r="J15" i="2" s="1"/>
  <c r="K15" i="2" s="1"/>
  <c r="L15" i="2" s="1"/>
  <c r="V14" i="2"/>
  <c r="A35" i="2"/>
  <c r="A36" i="2" s="1"/>
  <c r="S20" i="2"/>
  <c r="T20" i="2" s="1"/>
  <c r="U20" i="2" s="1"/>
  <c r="R24" i="2"/>
  <c r="S24" i="2" s="1"/>
  <c r="T24" i="2" s="1"/>
  <c r="U24" i="2" s="1"/>
  <c r="S25" i="2"/>
  <c r="T25" i="2" s="1"/>
  <c r="U25" i="2" s="1"/>
  <c r="S29" i="2"/>
  <c r="T29" i="2" s="1"/>
  <c r="U29" i="2" s="1"/>
  <c r="Q33" i="1"/>
  <c r="R33" i="1" s="1"/>
  <c r="S33" i="1" s="1"/>
  <c r="T33" i="1" s="1"/>
  <c r="U33" i="1" s="1"/>
  <c r="Q30" i="1"/>
  <c r="R30" i="1" s="1"/>
  <c r="S30" i="1" s="1"/>
  <c r="T30" i="1" s="1"/>
  <c r="U30" i="1" s="1"/>
  <c r="Q29" i="1"/>
  <c r="R29" i="1" s="1"/>
  <c r="S29" i="1" s="1"/>
  <c r="T29" i="1" s="1"/>
  <c r="U29" i="1" s="1"/>
  <c r="Q28" i="1"/>
  <c r="R28" i="1" s="1"/>
  <c r="S28" i="1" s="1"/>
  <c r="T28" i="1" s="1"/>
  <c r="U28" i="1" s="1"/>
  <c r="Q27" i="1"/>
  <c r="R27" i="1" s="1"/>
  <c r="S27" i="1" s="1"/>
  <c r="T27" i="1" s="1"/>
  <c r="U27" i="1" s="1"/>
  <c r="Q21" i="1"/>
  <c r="R21" i="1" s="1"/>
  <c r="S21" i="1" s="1"/>
  <c r="T21" i="1" s="1"/>
  <c r="U21" i="1" s="1"/>
  <c r="Q14" i="1"/>
  <c r="R14" i="1" s="1"/>
  <c r="S14" i="1" s="1"/>
  <c r="T14" i="1" s="1"/>
  <c r="U14" i="1" s="1"/>
  <c r="P13" i="1"/>
  <c r="M13" i="1"/>
  <c r="M14" i="1" s="1"/>
  <c r="H14" i="1" l="1"/>
  <c r="I14" i="1" s="1"/>
  <c r="J14" i="1" s="1"/>
  <c r="K14" i="1" s="1"/>
  <c r="L14" i="1" s="1"/>
  <c r="M15" i="1"/>
  <c r="M16" i="3"/>
  <c r="H15" i="3"/>
  <c r="M18" i="2"/>
  <c r="H17" i="2"/>
  <c r="W14" i="3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AH14" i="3" s="1"/>
  <c r="AI14" i="3" s="1"/>
  <c r="AJ14" i="3" s="1"/>
  <c r="AK14" i="3" s="1"/>
  <c r="AL14" i="3" s="1"/>
  <c r="AM14" i="3" s="1"/>
  <c r="AN14" i="3" s="1"/>
  <c r="AO14" i="3" s="1"/>
  <c r="AP14" i="3" s="1"/>
  <c r="AQ14" i="3" s="1"/>
  <c r="AR14" i="3" s="1"/>
  <c r="AS14" i="3" s="1"/>
  <c r="AT14" i="3" s="1"/>
  <c r="AU14" i="3" s="1"/>
  <c r="AV14" i="3" s="1"/>
  <c r="AW14" i="3" s="1"/>
  <c r="AX14" i="3" s="1"/>
  <c r="AY14" i="3" s="1"/>
  <c r="AZ14" i="3" s="1"/>
  <c r="BA14" i="3" s="1"/>
  <c r="BB14" i="3" s="1"/>
  <c r="BC14" i="3" s="1"/>
  <c r="BD14" i="3" s="1"/>
  <c r="BE14" i="3" s="1"/>
  <c r="BF14" i="3" s="1"/>
  <c r="BG14" i="3" s="1"/>
  <c r="BH14" i="3" s="1"/>
  <c r="BI14" i="3" s="1"/>
  <c r="BJ14" i="3" s="1"/>
  <c r="BK14" i="3" s="1"/>
  <c r="BL14" i="3" s="1"/>
  <c r="BM14" i="3" s="1"/>
  <c r="BN14" i="3" s="1"/>
  <c r="BO14" i="3" s="1"/>
  <c r="BP14" i="3" s="1"/>
  <c r="BQ14" i="3" s="1"/>
  <c r="BR14" i="3" s="1"/>
  <c r="BS14" i="3" s="1"/>
  <c r="BT14" i="3" s="1"/>
  <c r="BU14" i="3" s="1"/>
  <c r="BV14" i="3" s="1"/>
  <c r="BW14" i="3" s="1"/>
  <c r="BX14" i="3" s="1"/>
  <c r="BY14" i="3" s="1"/>
  <c r="BZ14" i="3" s="1"/>
  <c r="CA14" i="3" s="1"/>
  <c r="CB14" i="3" s="1"/>
  <c r="CC14" i="3" s="1"/>
  <c r="CD14" i="3" s="1"/>
  <c r="CE14" i="3" s="1"/>
  <c r="CF14" i="3" s="1"/>
  <c r="CG14" i="3" s="1"/>
  <c r="CH14" i="3" s="1"/>
  <c r="CI14" i="3" s="1"/>
  <c r="CJ14" i="3" s="1"/>
  <c r="CK14" i="3" s="1"/>
  <c r="CL14" i="3" s="1"/>
  <c r="CM14" i="3" s="1"/>
  <c r="CN14" i="3" s="1"/>
  <c r="CO14" i="3" s="1"/>
  <c r="CP14" i="3" s="1"/>
  <c r="CQ14" i="3" s="1"/>
  <c r="CR14" i="3" s="1"/>
  <c r="CS14" i="3" s="1"/>
  <c r="CT14" i="3" s="1"/>
  <c r="CU14" i="3" s="1"/>
  <c r="CV14" i="3" s="1"/>
  <c r="CW14" i="3" s="1"/>
  <c r="CX14" i="3" s="1"/>
  <c r="CY14" i="3" s="1"/>
  <c r="CZ14" i="3" s="1"/>
  <c r="DA14" i="3" s="1"/>
  <c r="DB14" i="3" s="1"/>
  <c r="DC14" i="3" s="1"/>
  <c r="DD14" i="3" s="1"/>
  <c r="DE14" i="3" s="1"/>
  <c r="DF14" i="3" s="1"/>
  <c r="DG14" i="3" s="1"/>
  <c r="DH14" i="3" s="1"/>
  <c r="DI14" i="3" s="1"/>
  <c r="DJ14" i="3" s="1"/>
  <c r="DK14" i="3" s="1"/>
  <c r="DL14" i="3" s="1"/>
  <c r="DM14" i="3" s="1"/>
  <c r="DN14" i="3" s="1"/>
  <c r="DO14" i="3" s="1"/>
  <c r="DP14" i="3" s="1"/>
  <c r="DQ14" i="3" s="1"/>
  <c r="DR14" i="3" s="1"/>
  <c r="DS14" i="3" s="1"/>
  <c r="DT14" i="3" s="1"/>
  <c r="DU14" i="3" s="1"/>
  <c r="DV14" i="3" s="1"/>
  <c r="DW14" i="3" s="1"/>
  <c r="DX14" i="3" s="1"/>
  <c r="DY14" i="3" s="1"/>
  <c r="DZ14" i="3" s="1"/>
  <c r="EA14" i="3" s="1"/>
  <c r="EB14" i="3" s="1"/>
  <c r="EC14" i="3" s="1"/>
  <c r="ED14" i="3" s="1"/>
  <c r="EE14" i="3" s="1"/>
  <c r="EF14" i="3" s="1"/>
  <c r="EG14" i="3" s="1"/>
  <c r="EH14" i="3" s="1"/>
  <c r="EI14" i="3" s="1"/>
  <c r="EJ14" i="3" s="1"/>
  <c r="EK14" i="3" s="1"/>
  <c r="EL14" i="3" s="1"/>
  <c r="EM14" i="3" s="1"/>
  <c r="EN14" i="3" s="1"/>
  <c r="EO14" i="3" s="1"/>
  <c r="EP14" i="3" s="1"/>
  <c r="EQ14" i="3" s="1"/>
  <c r="ER14" i="3" s="1"/>
  <c r="ES14" i="3" s="1"/>
  <c r="ET14" i="3" s="1"/>
  <c r="EU14" i="3" s="1"/>
  <c r="EV14" i="3" s="1"/>
  <c r="EW14" i="3" s="1"/>
  <c r="EX14" i="3" s="1"/>
  <c r="EY14" i="3" s="1"/>
  <c r="EZ14" i="3" s="1"/>
  <c r="FA14" i="3" s="1"/>
  <c r="FB14" i="3" s="1"/>
  <c r="FC14" i="3" s="1"/>
  <c r="FD14" i="3" s="1"/>
  <c r="FE14" i="3" s="1"/>
  <c r="FF14" i="3" s="1"/>
  <c r="FG14" i="3" s="1"/>
  <c r="FH14" i="3" s="1"/>
  <c r="FI14" i="3" s="1"/>
  <c r="FJ14" i="3" s="1"/>
  <c r="FK14" i="3" s="1"/>
  <c r="FL14" i="3" s="1"/>
  <c r="FM14" i="3" s="1"/>
  <c r="FN14" i="3" s="1"/>
  <c r="FO14" i="3" s="1"/>
  <c r="FP14" i="3" s="1"/>
  <c r="FQ14" i="3" s="1"/>
  <c r="FR14" i="3" s="1"/>
  <c r="FS14" i="3" s="1"/>
  <c r="FT14" i="3" s="1"/>
  <c r="FU14" i="3" s="1"/>
  <c r="FV14" i="3" s="1"/>
  <c r="FW14" i="3" s="1"/>
  <c r="FX14" i="3" s="1"/>
  <c r="FY14" i="3" s="1"/>
  <c r="FZ14" i="3" s="1"/>
  <c r="GA14" i="3" s="1"/>
  <c r="GB14" i="3" s="1"/>
  <c r="GC14" i="3" s="1"/>
  <c r="GD14" i="3" s="1"/>
  <c r="GE14" i="3" s="1"/>
  <c r="GF14" i="3" s="1"/>
  <c r="GG14" i="3" s="1"/>
  <c r="GH14" i="3" s="1"/>
  <c r="GI14" i="3" s="1"/>
  <c r="GJ14" i="3" s="1"/>
  <c r="GK14" i="3" s="1"/>
  <c r="GL14" i="3" s="1"/>
  <c r="GM14" i="3" s="1"/>
  <c r="GN14" i="3" s="1"/>
  <c r="GO14" i="3" s="1"/>
  <c r="GP14" i="3" s="1"/>
  <c r="GQ14" i="3" s="1"/>
  <c r="GR14" i="3" s="1"/>
  <c r="GS14" i="3" s="1"/>
  <c r="GT14" i="3" s="1"/>
  <c r="GU14" i="3" s="1"/>
  <c r="GV14" i="3" s="1"/>
  <c r="GW14" i="3" s="1"/>
  <c r="GX14" i="3" s="1"/>
  <c r="GY14" i="3" s="1"/>
  <c r="GZ14" i="3" s="1"/>
  <c r="HA14" i="3" s="1"/>
  <c r="HB14" i="3" s="1"/>
  <c r="HC14" i="3" s="1"/>
  <c r="HD14" i="3" s="1"/>
  <c r="HE14" i="3" s="1"/>
  <c r="HF14" i="3" s="1"/>
  <c r="HG14" i="3" s="1"/>
  <c r="HH14" i="3" s="1"/>
  <c r="W14" i="2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AL14" i="2" s="1"/>
  <c r="AM14" i="2" s="1"/>
  <c r="AN14" i="2" s="1"/>
  <c r="AO14" i="2" s="1"/>
  <c r="AP14" i="2" s="1"/>
  <c r="AQ14" i="2" s="1"/>
  <c r="AR14" i="2" s="1"/>
  <c r="AS14" i="2" s="1"/>
  <c r="AT14" i="2" s="1"/>
  <c r="AU14" i="2" s="1"/>
  <c r="AV14" i="2" s="1"/>
  <c r="AW14" i="2" s="1"/>
  <c r="AX14" i="2" s="1"/>
  <c r="AY14" i="2" s="1"/>
  <c r="AZ14" i="2" s="1"/>
  <c r="BA14" i="2" s="1"/>
  <c r="BB14" i="2" s="1"/>
  <c r="BC14" i="2" s="1"/>
  <c r="BD14" i="2" s="1"/>
  <c r="BE14" i="2" s="1"/>
  <c r="BF14" i="2" s="1"/>
  <c r="BG14" i="2" s="1"/>
  <c r="BH14" i="2" s="1"/>
  <c r="BI14" i="2" s="1"/>
  <c r="BJ14" i="2" s="1"/>
  <c r="BK14" i="2" s="1"/>
  <c r="BL14" i="2" s="1"/>
  <c r="BM14" i="2" s="1"/>
  <c r="BN14" i="2" s="1"/>
  <c r="BO14" i="2" s="1"/>
  <c r="BP14" i="2" s="1"/>
  <c r="BQ14" i="2" s="1"/>
  <c r="BR14" i="2" s="1"/>
  <c r="BS14" i="2" s="1"/>
  <c r="BT14" i="2" s="1"/>
  <c r="BU14" i="2" s="1"/>
  <c r="BV14" i="2" s="1"/>
  <c r="BW14" i="2" s="1"/>
  <c r="BX14" i="2" s="1"/>
  <c r="BY14" i="2" s="1"/>
  <c r="BZ14" i="2" s="1"/>
  <c r="CA14" i="2" s="1"/>
  <c r="CB14" i="2" s="1"/>
  <c r="CC14" i="2" s="1"/>
  <c r="CD14" i="2" s="1"/>
  <c r="CE14" i="2" s="1"/>
  <c r="CF14" i="2" s="1"/>
  <c r="CG14" i="2" s="1"/>
  <c r="CH14" i="2" s="1"/>
  <c r="CI14" i="2" s="1"/>
  <c r="CJ14" i="2" s="1"/>
  <c r="CK14" i="2" s="1"/>
  <c r="CL14" i="2" s="1"/>
  <c r="CM14" i="2" s="1"/>
  <c r="CN14" i="2" s="1"/>
  <c r="CO14" i="2" s="1"/>
  <c r="CP14" i="2" s="1"/>
  <c r="CQ14" i="2" s="1"/>
  <c r="CR14" i="2" s="1"/>
  <c r="CS14" i="2" s="1"/>
  <c r="CT14" i="2" s="1"/>
  <c r="CU14" i="2" s="1"/>
  <c r="CV14" i="2" s="1"/>
  <c r="CW14" i="2" s="1"/>
  <c r="CX14" i="2" s="1"/>
  <c r="CY14" i="2" s="1"/>
  <c r="CZ14" i="2" s="1"/>
  <c r="DA14" i="2" s="1"/>
  <c r="DB14" i="2" s="1"/>
  <c r="DC14" i="2" s="1"/>
  <c r="DD14" i="2" s="1"/>
  <c r="DE14" i="2" s="1"/>
  <c r="DF14" i="2" s="1"/>
  <c r="DG14" i="2" s="1"/>
  <c r="DH14" i="2" s="1"/>
  <c r="DI14" i="2" s="1"/>
  <c r="DJ14" i="2" s="1"/>
  <c r="DK14" i="2" s="1"/>
  <c r="DL14" i="2" s="1"/>
  <c r="DM14" i="2" s="1"/>
  <c r="DN14" i="2" s="1"/>
  <c r="DO14" i="2" s="1"/>
  <c r="DP14" i="2" s="1"/>
  <c r="DQ14" i="2" s="1"/>
  <c r="DR14" i="2" s="1"/>
  <c r="DS14" i="2" s="1"/>
  <c r="DT14" i="2" s="1"/>
  <c r="DU14" i="2" s="1"/>
  <c r="DV14" i="2" s="1"/>
  <c r="DW14" i="2" s="1"/>
  <c r="DX14" i="2" s="1"/>
  <c r="DY14" i="2" s="1"/>
  <c r="DZ14" i="2" s="1"/>
  <c r="EA14" i="2" s="1"/>
  <c r="EB14" i="2" s="1"/>
  <c r="EC14" i="2" s="1"/>
  <c r="ED14" i="2" s="1"/>
  <c r="EE14" i="2" s="1"/>
  <c r="EF14" i="2" s="1"/>
  <c r="EG14" i="2" s="1"/>
  <c r="EH14" i="2" s="1"/>
  <c r="EI14" i="2" s="1"/>
  <c r="EJ14" i="2" s="1"/>
  <c r="EK14" i="2" s="1"/>
  <c r="EL14" i="2" s="1"/>
  <c r="EM14" i="2" s="1"/>
  <c r="EN14" i="2" s="1"/>
  <c r="EO14" i="2" s="1"/>
  <c r="EP14" i="2" s="1"/>
  <c r="EQ14" i="2" s="1"/>
  <c r="ER14" i="2" s="1"/>
  <c r="ES14" i="2" s="1"/>
  <c r="ET14" i="2" s="1"/>
  <c r="EU14" i="2" s="1"/>
  <c r="EV14" i="2" s="1"/>
  <c r="EW14" i="2" s="1"/>
  <c r="EX14" i="2" s="1"/>
  <c r="EY14" i="2" s="1"/>
  <c r="EZ14" i="2" s="1"/>
  <c r="FA14" i="2" s="1"/>
  <c r="FB14" i="2" s="1"/>
  <c r="FC14" i="2" s="1"/>
  <c r="FD14" i="2" s="1"/>
  <c r="FE14" i="2" s="1"/>
  <c r="FF14" i="2" s="1"/>
  <c r="FG14" i="2" s="1"/>
  <c r="FH14" i="2" s="1"/>
  <c r="FI14" i="2" s="1"/>
  <c r="FJ14" i="2" s="1"/>
  <c r="FK14" i="2" s="1"/>
  <c r="FL14" i="2" s="1"/>
  <c r="FM14" i="2" s="1"/>
  <c r="FN14" i="2" s="1"/>
  <c r="FO14" i="2" s="1"/>
  <c r="FP14" i="2" s="1"/>
  <c r="FQ14" i="2" s="1"/>
  <c r="FR14" i="2" s="1"/>
  <c r="FS14" i="2" s="1"/>
  <c r="FT14" i="2" s="1"/>
  <c r="FU14" i="2" s="1"/>
  <c r="FV14" i="2" s="1"/>
  <c r="FW14" i="2" s="1"/>
  <c r="FX14" i="2" s="1"/>
  <c r="FY14" i="2" s="1"/>
  <c r="FZ14" i="2" s="1"/>
  <c r="GA14" i="2" s="1"/>
  <c r="GB14" i="2" s="1"/>
  <c r="GC14" i="2" s="1"/>
  <c r="GD14" i="2" s="1"/>
  <c r="GE14" i="2" s="1"/>
  <c r="GF14" i="2" s="1"/>
  <c r="GG14" i="2" s="1"/>
  <c r="GH14" i="2" s="1"/>
  <c r="GI14" i="2" s="1"/>
  <c r="GJ14" i="2" s="1"/>
  <c r="GK14" i="2" s="1"/>
  <c r="GL14" i="2" s="1"/>
  <c r="GM14" i="2" s="1"/>
  <c r="GN14" i="2" s="1"/>
  <c r="GO14" i="2" s="1"/>
  <c r="GP14" i="2" s="1"/>
  <c r="GQ14" i="2" s="1"/>
  <c r="GR14" i="2" s="1"/>
  <c r="GS14" i="2" s="1"/>
  <c r="GT14" i="2" s="1"/>
  <c r="GU14" i="2" s="1"/>
  <c r="GV14" i="2" s="1"/>
  <c r="GW14" i="2" s="1"/>
  <c r="GX14" i="2" s="1"/>
  <c r="GY14" i="2" s="1"/>
  <c r="GZ14" i="2" s="1"/>
  <c r="HA14" i="2" s="1"/>
  <c r="HB14" i="2" s="1"/>
  <c r="HC14" i="2" s="1"/>
  <c r="HD14" i="2" s="1"/>
  <c r="HE14" i="2" s="1"/>
  <c r="HF14" i="2" s="1"/>
  <c r="HG14" i="2" s="1"/>
  <c r="HH14" i="2" s="1"/>
  <c r="V16" i="2"/>
  <c r="K13" i="3"/>
  <c r="X13" i="3"/>
  <c r="I13" i="2"/>
  <c r="V13" i="2"/>
  <c r="V15" i="2"/>
  <c r="V14" i="1"/>
  <c r="Q16" i="1"/>
  <c r="R16" i="1" s="1"/>
  <c r="S16" i="1" s="1"/>
  <c r="T16" i="1" s="1"/>
  <c r="U16" i="1" s="1"/>
  <c r="Q24" i="1"/>
  <c r="R24" i="1" s="1"/>
  <c r="S24" i="1" s="1"/>
  <c r="T24" i="1" s="1"/>
  <c r="U24" i="1" s="1"/>
  <c r="Q15" i="1"/>
  <c r="R15" i="1" s="1"/>
  <c r="S15" i="1" s="1"/>
  <c r="T15" i="1" s="1"/>
  <c r="U15" i="1" s="1"/>
  <c r="Q20" i="1"/>
  <c r="R20" i="1" s="1"/>
  <c r="S20" i="1" s="1"/>
  <c r="T20" i="1" s="1"/>
  <c r="U20" i="1" s="1"/>
  <c r="Q22" i="1"/>
  <c r="R22" i="1" s="1"/>
  <c r="S22" i="1" s="1"/>
  <c r="T22" i="1" s="1"/>
  <c r="U22" i="1" s="1"/>
  <c r="Q19" i="1"/>
  <c r="R19" i="1" s="1"/>
  <c r="S19" i="1" s="1"/>
  <c r="T19" i="1" s="1"/>
  <c r="U19" i="1" s="1"/>
  <c r="Q13" i="1"/>
  <c r="R13" i="1" s="1"/>
  <c r="S13" i="1" s="1"/>
  <c r="T13" i="1" s="1"/>
  <c r="U13" i="1" s="1"/>
  <c r="H13" i="1"/>
  <c r="I13" i="1" s="1"/>
  <c r="J13" i="1" s="1"/>
  <c r="K13" i="1" s="1"/>
  <c r="L13" i="1" s="1"/>
  <c r="Q23" i="1"/>
  <c r="R23" i="1" s="1"/>
  <c r="S23" i="1" s="1"/>
  <c r="T23" i="1" s="1"/>
  <c r="U23" i="1" s="1"/>
  <c r="G35" i="1"/>
  <c r="Q26" i="1"/>
  <c r="R26" i="1" s="1"/>
  <c r="S26" i="1" s="1"/>
  <c r="T26" i="1" s="1"/>
  <c r="U26" i="1" s="1"/>
  <c r="Q18" i="1"/>
  <c r="R18" i="1" s="1"/>
  <c r="S18" i="1" s="1"/>
  <c r="T18" i="1" s="1"/>
  <c r="U18" i="1" s="1"/>
  <c r="Q32" i="1"/>
  <c r="R32" i="1" s="1"/>
  <c r="S32" i="1" s="1"/>
  <c r="T32" i="1" s="1"/>
  <c r="U32" i="1" s="1"/>
  <c r="Q25" i="1"/>
  <c r="R25" i="1" s="1"/>
  <c r="S25" i="1" s="1"/>
  <c r="T25" i="1" s="1"/>
  <c r="U25" i="1" s="1"/>
  <c r="Q17" i="1"/>
  <c r="R17" i="1" s="1"/>
  <c r="S17" i="1" s="1"/>
  <c r="T17" i="1" s="1"/>
  <c r="U17" i="1" s="1"/>
  <c r="Q31" i="1"/>
  <c r="R31" i="1" s="1"/>
  <c r="S31" i="1" s="1"/>
  <c r="T31" i="1" s="1"/>
  <c r="U31" i="1" s="1"/>
  <c r="F35" i="1"/>
  <c r="I17" i="2" l="1"/>
  <c r="J17" i="2" s="1"/>
  <c r="K17" i="2" s="1"/>
  <c r="L17" i="2" s="1"/>
  <c r="V17" i="2"/>
  <c r="M19" i="2"/>
  <c r="H18" i="2"/>
  <c r="I15" i="3"/>
  <c r="J15" i="3" s="1"/>
  <c r="K15" i="3" s="1"/>
  <c r="L15" i="3" s="1"/>
  <c r="V15" i="3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AH15" i="3" s="1"/>
  <c r="AI15" i="3" s="1"/>
  <c r="AJ15" i="3" s="1"/>
  <c r="AK15" i="3" s="1"/>
  <c r="AL15" i="3" s="1"/>
  <c r="AM15" i="3" s="1"/>
  <c r="AN15" i="3" s="1"/>
  <c r="AO15" i="3" s="1"/>
  <c r="AP15" i="3" s="1"/>
  <c r="AQ15" i="3" s="1"/>
  <c r="AR15" i="3" s="1"/>
  <c r="AS15" i="3" s="1"/>
  <c r="AT15" i="3" s="1"/>
  <c r="AU15" i="3" s="1"/>
  <c r="AV15" i="3" s="1"/>
  <c r="AW15" i="3" s="1"/>
  <c r="AX15" i="3" s="1"/>
  <c r="AY15" i="3" s="1"/>
  <c r="AZ15" i="3" s="1"/>
  <c r="BA15" i="3" s="1"/>
  <c r="BB15" i="3" s="1"/>
  <c r="BC15" i="3" s="1"/>
  <c r="BD15" i="3" s="1"/>
  <c r="BE15" i="3" s="1"/>
  <c r="BF15" i="3" s="1"/>
  <c r="BG15" i="3" s="1"/>
  <c r="BH15" i="3" s="1"/>
  <c r="BI15" i="3" s="1"/>
  <c r="BJ15" i="3" s="1"/>
  <c r="BK15" i="3" s="1"/>
  <c r="BL15" i="3" s="1"/>
  <c r="BM15" i="3" s="1"/>
  <c r="BN15" i="3" s="1"/>
  <c r="BO15" i="3" s="1"/>
  <c r="BP15" i="3" s="1"/>
  <c r="BQ15" i="3" s="1"/>
  <c r="BR15" i="3" s="1"/>
  <c r="BS15" i="3" s="1"/>
  <c r="BT15" i="3" s="1"/>
  <c r="BU15" i="3" s="1"/>
  <c r="BV15" i="3" s="1"/>
  <c r="BW15" i="3" s="1"/>
  <c r="BX15" i="3" s="1"/>
  <c r="BY15" i="3" s="1"/>
  <c r="BZ15" i="3" s="1"/>
  <c r="CA15" i="3" s="1"/>
  <c r="CB15" i="3" s="1"/>
  <c r="CC15" i="3" s="1"/>
  <c r="CD15" i="3" s="1"/>
  <c r="CE15" i="3" s="1"/>
  <c r="CF15" i="3" s="1"/>
  <c r="CG15" i="3" s="1"/>
  <c r="CH15" i="3" s="1"/>
  <c r="CI15" i="3" s="1"/>
  <c r="CJ15" i="3" s="1"/>
  <c r="CK15" i="3" s="1"/>
  <c r="CL15" i="3" s="1"/>
  <c r="CM15" i="3" s="1"/>
  <c r="CN15" i="3" s="1"/>
  <c r="CO15" i="3" s="1"/>
  <c r="CP15" i="3" s="1"/>
  <c r="CQ15" i="3" s="1"/>
  <c r="CR15" i="3" s="1"/>
  <c r="CS15" i="3" s="1"/>
  <c r="CT15" i="3" s="1"/>
  <c r="CU15" i="3" s="1"/>
  <c r="CV15" i="3" s="1"/>
  <c r="CW15" i="3" s="1"/>
  <c r="CX15" i="3" s="1"/>
  <c r="CY15" i="3" s="1"/>
  <c r="CZ15" i="3" s="1"/>
  <c r="DA15" i="3" s="1"/>
  <c r="DB15" i="3" s="1"/>
  <c r="DC15" i="3" s="1"/>
  <c r="DD15" i="3" s="1"/>
  <c r="DE15" i="3" s="1"/>
  <c r="DF15" i="3" s="1"/>
  <c r="DG15" i="3" s="1"/>
  <c r="DH15" i="3" s="1"/>
  <c r="DI15" i="3" s="1"/>
  <c r="DJ15" i="3" s="1"/>
  <c r="DK15" i="3" s="1"/>
  <c r="DL15" i="3" s="1"/>
  <c r="DM15" i="3" s="1"/>
  <c r="DN15" i="3" s="1"/>
  <c r="DO15" i="3" s="1"/>
  <c r="DP15" i="3" s="1"/>
  <c r="DQ15" i="3" s="1"/>
  <c r="DR15" i="3" s="1"/>
  <c r="DS15" i="3" s="1"/>
  <c r="DT15" i="3" s="1"/>
  <c r="DU15" i="3" s="1"/>
  <c r="DV15" i="3" s="1"/>
  <c r="DW15" i="3" s="1"/>
  <c r="DX15" i="3" s="1"/>
  <c r="DY15" i="3" s="1"/>
  <c r="DZ15" i="3" s="1"/>
  <c r="EA15" i="3" s="1"/>
  <c r="EB15" i="3" s="1"/>
  <c r="EC15" i="3" s="1"/>
  <c r="ED15" i="3" s="1"/>
  <c r="EE15" i="3" s="1"/>
  <c r="EF15" i="3" s="1"/>
  <c r="EG15" i="3" s="1"/>
  <c r="EH15" i="3" s="1"/>
  <c r="EI15" i="3" s="1"/>
  <c r="EJ15" i="3" s="1"/>
  <c r="EK15" i="3" s="1"/>
  <c r="EL15" i="3" s="1"/>
  <c r="EM15" i="3" s="1"/>
  <c r="EN15" i="3" s="1"/>
  <c r="EO15" i="3" s="1"/>
  <c r="EP15" i="3" s="1"/>
  <c r="EQ15" i="3" s="1"/>
  <c r="ER15" i="3" s="1"/>
  <c r="ES15" i="3" s="1"/>
  <c r="ET15" i="3" s="1"/>
  <c r="EU15" i="3" s="1"/>
  <c r="EV15" i="3" s="1"/>
  <c r="EW15" i="3" s="1"/>
  <c r="EX15" i="3" s="1"/>
  <c r="EY15" i="3" s="1"/>
  <c r="EZ15" i="3" s="1"/>
  <c r="FA15" i="3" s="1"/>
  <c r="FB15" i="3" s="1"/>
  <c r="FC15" i="3" s="1"/>
  <c r="FD15" i="3" s="1"/>
  <c r="FE15" i="3" s="1"/>
  <c r="FF15" i="3" s="1"/>
  <c r="FG15" i="3" s="1"/>
  <c r="FH15" i="3" s="1"/>
  <c r="FI15" i="3" s="1"/>
  <c r="FJ15" i="3" s="1"/>
  <c r="FK15" i="3" s="1"/>
  <c r="FL15" i="3" s="1"/>
  <c r="FM15" i="3" s="1"/>
  <c r="FN15" i="3" s="1"/>
  <c r="FO15" i="3" s="1"/>
  <c r="FP15" i="3" s="1"/>
  <c r="FQ15" i="3" s="1"/>
  <c r="FR15" i="3" s="1"/>
  <c r="FS15" i="3" s="1"/>
  <c r="FT15" i="3" s="1"/>
  <c r="FU15" i="3" s="1"/>
  <c r="FV15" i="3" s="1"/>
  <c r="FW15" i="3" s="1"/>
  <c r="FX15" i="3" s="1"/>
  <c r="FY15" i="3" s="1"/>
  <c r="FZ15" i="3" s="1"/>
  <c r="GA15" i="3" s="1"/>
  <c r="GB15" i="3" s="1"/>
  <c r="GC15" i="3" s="1"/>
  <c r="GD15" i="3" s="1"/>
  <c r="GE15" i="3" s="1"/>
  <c r="GF15" i="3" s="1"/>
  <c r="GG15" i="3" s="1"/>
  <c r="GH15" i="3" s="1"/>
  <c r="GI15" i="3" s="1"/>
  <c r="GJ15" i="3" s="1"/>
  <c r="GK15" i="3" s="1"/>
  <c r="GL15" i="3" s="1"/>
  <c r="GM15" i="3" s="1"/>
  <c r="GN15" i="3" s="1"/>
  <c r="GO15" i="3" s="1"/>
  <c r="GP15" i="3" s="1"/>
  <c r="GQ15" i="3" s="1"/>
  <c r="GR15" i="3" s="1"/>
  <c r="GS15" i="3" s="1"/>
  <c r="GT15" i="3" s="1"/>
  <c r="GU15" i="3" s="1"/>
  <c r="GV15" i="3" s="1"/>
  <c r="GW15" i="3" s="1"/>
  <c r="GX15" i="3" s="1"/>
  <c r="GY15" i="3" s="1"/>
  <c r="GZ15" i="3" s="1"/>
  <c r="HA15" i="3" s="1"/>
  <c r="HB15" i="3" s="1"/>
  <c r="HC15" i="3" s="1"/>
  <c r="HD15" i="3" s="1"/>
  <c r="HE15" i="3" s="1"/>
  <c r="HF15" i="3" s="1"/>
  <c r="HG15" i="3" s="1"/>
  <c r="HH15" i="3" s="1"/>
  <c r="M17" i="3"/>
  <c r="H16" i="3"/>
  <c r="M16" i="1"/>
  <c r="H15" i="1"/>
  <c r="I15" i="1" s="1"/>
  <c r="J15" i="1" s="1"/>
  <c r="K15" i="1" s="1"/>
  <c r="L15" i="1" s="1"/>
  <c r="N15" i="3"/>
  <c r="N14" i="3"/>
  <c r="W16" i="2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AI16" i="2" s="1"/>
  <c r="AJ16" i="2" s="1"/>
  <c r="AK16" i="2" s="1"/>
  <c r="AL16" i="2" s="1"/>
  <c r="AM16" i="2" s="1"/>
  <c r="AN16" i="2" s="1"/>
  <c r="AO16" i="2" s="1"/>
  <c r="AP16" i="2" s="1"/>
  <c r="AQ16" i="2" s="1"/>
  <c r="AR16" i="2" s="1"/>
  <c r="AS16" i="2" s="1"/>
  <c r="AT16" i="2" s="1"/>
  <c r="AU16" i="2" s="1"/>
  <c r="AV16" i="2" s="1"/>
  <c r="AW16" i="2" s="1"/>
  <c r="AX16" i="2" s="1"/>
  <c r="AY16" i="2" s="1"/>
  <c r="AZ16" i="2" s="1"/>
  <c r="BA16" i="2" s="1"/>
  <c r="BB16" i="2" s="1"/>
  <c r="BC16" i="2" s="1"/>
  <c r="BD16" i="2" s="1"/>
  <c r="BE16" i="2" s="1"/>
  <c r="BF16" i="2" s="1"/>
  <c r="BG16" i="2" s="1"/>
  <c r="BH16" i="2" s="1"/>
  <c r="BI16" i="2" s="1"/>
  <c r="BJ16" i="2" s="1"/>
  <c r="BK16" i="2" s="1"/>
  <c r="BL16" i="2" s="1"/>
  <c r="BM16" i="2" s="1"/>
  <c r="BN16" i="2" s="1"/>
  <c r="BO16" i="2" s="1"/>
  <c r="BP16" i="2" s="1"/>
  <c r="BQ16" i="2" s="1"/>
  <c r="BR16" i="2" s="1"/>
  <c r="BS16" i="2" s="1"/>
  <c r="BT16" i="2" s="1"/>
  <c r="BU16" i="2" s="1"/>
  <c r="BV16" i="2" s="1"/>
  <c r="BW16" i="2" s="1"/>
  <c r="BX16" i="2" s="1"/>
  <c r="BY16" i="2" s="1"/>
  <c r="BZ16" i="2" s="1"/>
  <c r="CA16" i="2" s="1"/>
  <c r="CB16" i="2" s="1"/>
  <c r="CC16" i="2" s="1"/>
  <c r="CD16" i="2" s="1"/>
  <c r="CE16" i="2" s="1"/>
  <c r="CF16" i="2" s="1"/>
  <c r="CG16" i="2" s="1"/>
  <c r="CH16" i="2" s="1"/>
  <c r="CI16" i="2" s="1"/>
  <c r="CJ16" i="2" s="1"/>
  <c r="CK16" i="2" s="1"/>
  <c r="CL16" i="2" s="1"/>
  <c r="CM16" i="2" s="1"/>
  <c r="CN16" i="2" s="1"/>
  <c r="CO16" i="2" s="1"/>
  <c r="CP16" i="2" s="1"/>
  <c r="CQ16" i="2" s="1"/>
  <c r="CR16" i="2" s="1"/>
  <c r="CS16" i="2" s="1"/>
  <c r="CT16" i="2" s="1"/>
  <c r="CU16" i="2" s="1"/>
  <c r="CV16" i="2" s="1"/>
  <c r="CW16" i="2" s="1"/>
  <c r="CX16" i="2" s="1"/>
  <c r="CY16" i="2" s="1"/>
  <c r="CZ16" i="2" s="1"/>
  <c r="DA16" i="2" s="1"/>
  <c r="DB16" i="2" s="1"/>
  <c r="DC16" i="2" s="1"/>
  <c r="DD16" i="2" s="1"/>
  <c r="DE16" i="2" s="1"/>
  <c r="DF16" i="2" s="1"/>
  <c r="DG16" i="2" s="1"/>
  <c r="DH16" i="2" s="1"/>
  <c r="DI16" i="2" s="1"/>
  <c r="DJ16" i="2" s="1"/>
  <c r="DK16" i="2" s="1"/>
  <c r="DL16" i="2" s="1"/>
  <c r="DM16" i="2" s="1"/>
  <c r="DN16" i="2" s="1"/>
  <c r="DO16" i="2" s="1"/>
  <c r="DP16" i="2" s="1"/>
  <c r="DQ16" i="2" s="1"/>
  <c r="DR16" i="2" s="1"/>
  <c r="DS16" i="2" s="1"/>
  <c r="DT16" i="2" s="1"/>
  <c r="DU16" i="2" s="1"/>
  <c r="DV16" i="2" s="1"/>
  <c r="DW16" i="2" s="1"/>
  <c r="DX16" i="2" s="1"/>
  <c r="DY16" i="2" s="1"/>
  <c r="DZ16" i="2" s="1"/>
  <c r="EA16" i="2" s="1"/>
  <c r="EB16" i="2" s="1"/>
  <c r="EC16" i="2" s="1"/>
  <c r="ED16" i="2" s="1"/>
  <c r="EE16" i="2" s="1"/>
  <c r="EF16" i="2" s="1"/>
  <c r="EG16" i="2" s="1"/>
  <c r="EH16" i="2" s="1"/>
  <c r="EI16" i="2" s="1"/>
  <c r="EJ16" i="2" s="1"/>
  <c r="EK16" i="2" s="1"/>
  <c r="EL16" i="2" s="1"/>
  <c r="EM16" i="2" s="1"/>
  <c r="EN16" i="2" s="1"/>
  <c r="EO16" i="2" s="1"/>
  <c r="EP16" i="2" s="1"/>
  <c r="EQ16" i="2" s="1"/>
  <c r="ER16" i="2" s="1"/>
  <c r="ES16" i="2" s="1"/>
  <c r="ET16" i="2" s="1"/>
  <c r="EU16" i="2" s="1"/>
  <c r="EV16" i="2" s="1"/>
  <c r="EW16" i="2" s="1"/>
  <c r="EX16" i="2" s="1"/>
  <c r="EY16" i="2" s="1"/>
  <c r="EZ16" i="2" s="1"/>
  <c r="FA16" i="2" s="1"/>
  <c r="FB16" i="2" s="1"/>
  <c r="FC16" i="2" s="1"/>
  <c r="FD16" i="2" s="1"/>
  <c r="FE16" i="2" s="1"/>
  <c r="FF16" i="2" s="1"/>
  <c r="FG16" i="2" s="1"/>
  <c r="FH16" i="2" s="1"/>
  <c r="FI16" i="2" s="1"/>
  <c r="FJ16" i="2" s="1"/>
  <c r="FK16" i="2" s="1"/>
  <c r="FL16" i="2" s="1"/>
  <c r="FM16" i="2" s="1"/>
  <c r="FN16" i="2" s="1"/>
  <c r="FO16" i="2" s="1"/>
  <c r="FP16" i="2" s="1"/>
  <c r="FQ16" i="2" s="1"/>
  <c r="FR16" i="2" s="1"/>
  <c r="FS16" i="2" s="1"/>
  <c r="FT16" i="2" s="1"/>
  <c r="FU16" i="2" s="1"/>
  <c r="FV16" i="2" s="1"/>
  <c r="FW16" i="2" s="1"/>
  <c r="FX16" i="2" s="1"/>
  <c r="FY16" i="2" s="1"/>
  <c r="FZ16" i="2" s="1"/>
  <c r="GA16" i="2" s="1"/>
  <c r="GB16" i="2" s="1"/>
  <c r="GC16" i="2" s="1"/>
  <c r="GD16" i="2" s="1"/>
  <c r="GE16" i="2" s="1"/>
  <c r="GF16" i="2" s="1"/>
  <c r="GG16" i="2" s="1"/>
  <c r="GH16" i="2" s="1"/>
  <c r="GI16" i="2" s="1"/>
  <c r="GJ16" i="2" s="1"/>
  <c r="GK16" i="2" s="1"/>
  <c r="GL16" i="2" s="1"/>
  <c r="GM16" i="2" s="1"/>
  <c r="GN16" i="2" s="1"/>
  <c r="GO16" i="2" s="1"/>
  <c r="GP16" i="2" s="1"/>
  <c r="GQ16" i="2" s="1"/>
  <c r="GR16" i="2" s="1"/>
  <c r="GS16" i="2" s="1"/>
  <c r="GT16" i="2" s="1"/>
  <c r="GU16" i="2" s="1"/>
  <c r="GV16" i="2" s="1"/>
  <c r="GW16" i="2" s="1"/>
  <c r="GX16" i="2" s="1"/>
  <c r="GY16" i="2" s="1"/>
  <c r="GZ16" i="2" s="1"/>
  <c r="HA16" i="2" s="1"/>
  <c r="HB16" i="2" s="1"/>
  <c r="HC16" i="2" s="1"/>
  <c r="HD16" i="2" s="1"/>
  <c r="HE16" i="2" s="1"/>
  <c r="HF16" i="2" s="1"/>
  <c r="HG16" i="2" s="1"/>
  <c r="HH16" i="2" s="1"/>
  <c r="N16" i="2"/>
  <c r="N14" i="2"/>
  <c r="W14" i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V14" i="1" s="1"/>
  <c r="AW14" i="1" s="1"/>
  <c r="AX14" i="1" s="1"/>
  <c r="AY14" i="1" s="1"/>
  <c r="AZ14" i="1" s="1"/>
  <c r="BA14" i="1" s="1"/>
  <c r="BB14" i="1" s="1"/>
  <c r="BC14" i="1" s="1"/>
  <c r="BD14" i="1" s="1"/>
  <c r="BE14" i="1" s="1"/>
  <c r="BF14" i="1" s="1"/>
  <c r="BG14" i="1" s="1"/>
  <c r="BH14" i="1" s="1"/>
  <c r="BI14" i="1" s="1"/>
  <c r="BJ14" i="1" s="1"/>
  <c r="BK14" i="1" s="1"/>
  <c r="BL14" i="1" s="1"/>
  <c r="BM14" i="1" s="1"/>
  <c r="BN14" i="1" s="1"/>
  <c r="BO14" i="1" s="1"/>
  <c r="BP14" i="1" s="1"/>
  <c r="BQ14" i="1" s="1"/>
  <c r="BR14" i="1" s="1"/>
  <c r="BS14" i="1" s="1"/>
  <c r="BT14" i="1" s="1"/>
  <c r="BU14" i="1" s="1"/>
  <c r="BV14" i="1" s="1"/>
  <c r="BW14" i="1" s="1"/>
  <c r="BX14" i="1" s="1"/>
  <c r="BY14" i="1" s="1"/>
  <c r="BZ14" i="1" s="1"/>
  <c r="CA14" i="1" s="1"/>
  <c r="CB14" i="1" s="1"/>
  <c r="CC14" i="1" s="1"/>
  <c r="CD14" i="1" s="1"/>
  <c r="CE14" i="1" s="1"/>
  <c r="CF14" i="1" s="1"/>
  <c r="CG14" i="1" s="1"/>
  <c r="CH14" i="1" s="1"/>
  <c r="CI14" i="1" s="1"/>
  <c r="CJ14" i="1" s="1"/>
  <c r="CK14" i="1" s="1"/>
  <c r="CL14" i="1" s="1"/>
  <c r="CM14" i="1" s="1"/>
  <c r="CN14" i="1" s="1"/>
  <c r="CO14" i="1" s="1"/>
  <c r="CP14" i="1" s="1"/>
  <c r="CQ14" i="1" s="1"/>
  <c r="CR14" i="1" s="1"/>
  <c r="CS14" i="1" s="1"/>
  <c r="CT14" i="1" s="1"/>
  <c r="CU14" i="1" s="1"/>
  <c r="CV14" i="1" s="1"/>
  <c r="CW14" i="1" s="1"/>
  <c r="CX14" i="1" s="1"/>
  <c r="CY14" i="1" s="1"/>
  <c r="CZ14" i="1" s="1"/>
  <c r="DA14" i="1" s="1"/>
  <c r="DB14" i="1" s="1"/>
  <c r="DC14" i="1" s="1"/>
  <c r="DD14" i="1" s="1"/>
  <c r="DE14" i="1" s="1"/>
  <c r="DF14" i="1" s="1"/>
  <c r="DG14" i="1" s="1"/>
  <c r="DH14" i="1" s="1"/>
  <c r="DI14" i="1" s="1"/>
  <c r="DJ14" i="1" s="1"/>
  <c r="DK14" i="1" s="1"/>
  <c r="DL14" i="1" s="1"/>
  <c r="DM14" i="1" s="1"/>
  <c r="DN14" i="1" s="1"/>
  <c r="DO14" i="1" s="1"/>
  <c r="DP14" i="1" s="1"/>
  <c r="DQ14" i="1" s="1"/>
  <c r="DR14" i="1" s="1"/>
  <c r="DS14" i="1" s="1"/>
  <c r="DT14" i="1" s="1"/>
  <c r="DU14" i="1" s="1"/>
  <c r="DV14" i="1" s="1"/>
  <c r="DW14" i="1" s="1"/>
  <c r="DX14" i="1" s="1"/>
  <c r="DY14" i="1" s="1"/>
  <c r="DZ14" i="1" s="1"/>
  <c r="EA14" i="1" s="1"/>
  <c r="EB14" i="1" s="1"/>
  <c r="EC14" i="1" s="1"/>
  <c r="ED14" i="1" s="1"/>
  <c r="EE14" i="1" s="1"/>
  <c r="EF14" i="1" s="1"/>
  <c r="EG14" i="1" s="1"/>
  <c r="EH14" i="1" s="1"/>
  <c r="EI14" i="1" s="1"/>
  <c r="EJ14" i="1" s="1"/>
  <c r="EK14" i="1" s="1"/>
  <c r="EL14" i="1" s="1"/>
  <c r="EM14" i="1" s="1"/>
  <c r="EN14" i="1" s="1"/>
  <c r="EO14" i="1" s="1"/>
  <c r="EP14" i="1" s="1"/>
  <c r="EQ14" i="1" s="1"/>
  <c r="ER14" i="1" s="1"/>
  <c r="ES14" i="1" s="1"/>
  <c r="ET14" i="1" s="1"/>
  <c r="EU14" i="1" s="1"/>
  <c r="EV14" i="1" s="1"/>
  <c r="EW14" i="1" s="1"/>
  <c r="EX14" i="1" s="1"/>
  <c r="EY14" i="1" s="1"/>
  <c r="EZ14" i="1" s="1"/>
  <c r="FA14" i="1" s="1"/>
  <c r="FB14" i="1" s="1"/>
  <c r="FC14" i="1" s="1"/>
  <c r="FD14" i="1" s="1"/>
  <c r="FE14" i="1" s="1"/>
  <c r="FF14" i="1" s="1"/>
  <c r="FG14" i="1" s="1"/>
  <c r="FH14" i="1" s="1"/>
  <c r="FI14" i="1" s="1"/>
  <c r="FJ14" i="1" s="1"/>
  <c r="FK14" i="1" s="1"/>
  <c r="FL14" i="1" s="1"/>
  <c r="FM14" i="1" s="1"/>
  <c r="FN14" i="1" s="1"/>
  <c r="FO14" i="1" s="1"/>
  <c r="FP14" i="1" s="1"/>
  <c r="FQ14" i="1" s="1"/>
  <c r="FR14" i="1" s="1"/>
  <c r="FS14" i="1" s="1"/>
  <c r="FT14" i="1" s="1"/>
  <c r="FU14" i="1" s="1"/>
  <c r="FV14" i="1" s="1"/>
  <c r="FW14" i="1" s="1"/>
  <c r="FX14" i="1" s="1"/>
  <c r="FY14" i="1" s="1"/>
  <c r="FZ14" i="1" s="1"/>
  <c r="GA14" i="1" s="1"/>
  <c r="GB14" i="1" s="1"/>
  <c r="GC14" i="1" s="1"/>
  <c r="GD14" i="1" s="1"/>
  <c r="GE14" i="1" s="1"/>
  <c r="GF14" i="1" s="1"/>
  <c r="GG14" i="1" s="1"/>
  <c r="GH14" i="1" s="1"/>
  <c r="GI14" i="1" s="1"/>
  <c r="GJ14" i="1" s="1"/>
  <c r="GK14" i="1" s="1"/>
  <c r="GL14" i="1" s="1"/>
  <c r="GM14" i="1" s="1"/>
  <c r="GN14" i="1" s="1"/>
  <c r="GO14" i="1" s="1"/>
  <c r="GP14" i="1" s="1"/>
  <c r="GQ14" i="1" s="1"/>
  <c r="GR14" i="1" s="1"/>
  <c r="GS14" i="1" s="1"/>
  <c r="GT14" i="1" s="1"/>
  <c r="GU14" i="1" s="1"/>
  <c r="GV14" i="1" s="1"/>
  <c r="GW14" i="1" s="1"/>
  <c r="GX14" i="1" s="1"/>
  <c r="GY14" i="1" s="1"/>
  <c r="GZ14" i="1" s="1"/>
  <c r="HA14" i="1" s="1"/>
  <c r="HB14" i="1" s="1"/>
  <c r="HC14" i="1" s="1"/>
  <c r="HD14" i="1" s="1"/>
  <c r="HE14" i="1" s="1"/>
  <c r="HF14" i="1" s="1"/>
  <c r="HG14" i="1" s="1"/>
  <c r="HH14" i="1" s="1"/>
  <c r="Y13" i="3"/>
  <c r="L13" i="3"/>
  <c r="J13" i="2"/>
  <c r="W15" i="2"/>
  <c r="X15" i="2" s="1"/>
  <c r="Y15" i="2" s="1"/>
  <c r="Z15" i="2" s="1"/>
  <c r="AA15" i="2" s="1"/>
  <c r="AB15" i="2" s="1"/>
  <c r="AC15" i="2" s="1"/>
  <c r="AD15" i="2" s="1"/>
  <c r="AE15" i="2" s="1"/>
  <c r="AF15" i="2" s="1"/>
  <c r="AG15" i="2" s="1"/>
  <c r="AH15" i="2" s="1"/>
  <c r="AI15" i="2" s="1"/>
  <c r="AJ15" i="2" s="1"/>
  <c r="AK15" i="2" s="1"/>
  <c r="AL15" i="2" s="1"/>
  <c r="AM15" i="2" s="1"/>
  <c r="AN15" i="2" s="1"/>
  <c r="AO15" i="2" s="1"/>
  <c r="AP15" i="2" s="1"/>
  <c r="AQ15" i="2" s="1"/>
  <c r="AR15" i="2" s="1"/>
  <c r="AS15" i="2" s="1"/>
  <c r="AT15" i="2" s="1"/>
  <c r="AU15" i="2" s="1"/>
  <c r="AV15" i="2" s="1"/>
  <c r="AW15" i="2" s="1"/>
  <c r="AX15" i="2" s="1"/>
  <c r="AY15" i="2" s="1"/>
  <c r="AZ15" i="2" s="1"/>
  <c r="BA15" i="2" s="1"/>
  <c r="BB15" i="2" s="1"/>
  <c r="BC15" i="2" s="1"/>
  <c r="BD15" i="2" s="1"/>
  <c r="BE15" i="2" s="1"/>
  <c r="BF15" i="2" s="1"/>
  <c r="BG15" i="2" s="1"/>
  <c r="BH15" i="2" s="1"/>
  <c r="BI15" i="2" s="1"/>
  <c r="BJ15" i="2" s="1"/>
  <c r="BK15" i="2" s="1"/>
  <c r="BL15" i="2" s="1"/>
  <c r="BM15" i="2" s="1"/>
  <c r="BN15" i="2" s="1"/>
  <c r="BO15" i="2" s="1"/>
  <c r="BP15" i="2" s="1"/>
  <c r="BQ15" i="2" s="1"/>
  <c r="BR15" i="2" s="1"/>
  <c r="BS15" i="2" s="1"/>
  <c r="BT15" i="2" s="1"/>
  <c r="BU15" i="2" s="1"/>
  <c r="BV15" i="2" s="1"/>
  <c r="BW15" i="2" s="1"/>
  <c r="BX15" i="2" s="1"/>
  <c r="BY15" i="2" s="1"/>
  <c r="BZ15" i="2" s="1"/>
  <c r="CA15" i="2" s="1"/>
  <c r="CB15" i="2" s="1"/>
  <c r="CC15" i="2" s="1"/>
  <c r="CD15" i="2" s="1"/>
  <c r="CE15" i="2" s="1"/>
  <c r="CF15" i="2" s="1"/>
  <c r="CG15" i="2" s="1"/>
  <c r="CH15" i="2" s="1"/>
  <c r="CI15" i="2" s="1"/>
  <c r="CJ15" i="2" s="1"/>
  <c r="CK15" i="2" s="1"/>
  <c r="CL15" i="2" s="1"/>
  <c r="CM15" i="2" s="1"/>
  <c r="CN15" i="2" s="1"/>
  <c r="CO15" i="2" s="1"/>
  <c r="CP15" i="2" s="1"/>
  <c r="CQ15" i="2" s="1"/>
  <c r="CR15" i="2" s="1"/>
  <c r="CS15" i="2" s="1"/>
  <c r="CT15" i="2" s="1"/>
  <c r="CU15" i="2" s="1"/>
  <c r="CV15" i="2" s="1"/>
  <c r="CW15" i="2" s="1"/>
  <c r="CX15" i="2" s="1"/>
  <c r="CY15" i="2" s="1"/>
  <c r="CZ15" i="2" s="1"/>
  <c r="DA15" i="2" s="1"/>
  <c r="DB15" i="2" s="1"/>
  <c r="DC15" i="2" s="1"/>
  <c r="DD15" i="2" s="1"/>
  <c r="DE15" i="2" s="1"/>
  <c r="DF15" i="2" s="1"/>
  <c r="DG15" i="2" s="1"/>
  <c r="DH15" i="2" s="1"/>
  <c r="DI15" i="2" s="1"/>
  <c r="DJ15" i="2" s="1"/>
  <c r="DK15" i="2" s="1"/>
  <c r="DL15" i="2" s="1"/>
  <c r="DM15" i="2" s="1"/>
  <c r="DN15" i="2" s="1"/>
  <c r="DO15" i="2" s="1"/>
  <c r="DP15" i="2" s="1"/>
  <c r="DQ15" i="2" s="1"/>
  <c r="DR15" i="2" s="1"/>
  <c r="DS15" i="2" s="1"/>
  <c r="DT15" i="2" s="1"/>
  <c r="DU15" i="2" s="1"/>
  <c r="DV15" i="2" s="1"/>
  <c r="DW15" i="2" s="1"/>
  <c r="DX15" i="2" s="1"/>
  <c r="DY15" i="2" s="1"/>
  <c r="DZ15" i="2" s="1"/>
  <c r="EA15" i="2" s="1"/>
  <c r="EB15" i="2" s="1"/>
  <c r="EC15" i="2" s="1"/>
  <c r="ED15" i="2" s="1"/>
  <c r="EE15" i="2" s="1"/>
  <c r="EF15" i="2" s="1"/>
  <c r="EG15" i="2" s="1"/>
  <c r="EH15" i="2" s="1"/>
  <c r="EI15" i="2" s="1"/>
  <c r="EJ15" i="2" s="1"/>
  <c r="EK15" i="2" s="1"/>
  <c r="EL15" i="2" s="1"/>
  <c r="EM15" i="2" s="1"/>
  <c r="EN15" i="2" s="1"/>
  <c r="EO15" i="2" s="1"/>
  <c r="EP15" i="2" s="1"/>
  <c r="EQ15" i="2" s="1"/>
  <c r="ER15" i="2" s="1"/>
  <c r="ES15" i="2" s="1"/>
  <c r="ET15" i="2" s="1"/>
  <c r="EU15" i="2" s="1"/>
  <c r="EV15" i="2" s="1"/>
  <c r="EW15" i="2" s="1"/>
  <c r="EX15" i="2" s="1"/>
  <c r="EY15" i="2" s="1"/>
  <c r="EZ15" i="2" s="1"/>
  <c r="FA15" i="2" s="1"/>
  <c r="FB15" i="2" s="1"/>
  <c r="FC15" i="2" s="1"/>
  <c r="FD15" i="2" s="1"/>
  <c r="FE15" i="2" s="1"/>
  <c r="FF15" i="2" s="1"/>
  <c r="FG15" i="2" s="1"/>
  <c r="FH15" i="2" s="1"/>
  <c r="FI15" i="2" s="1"/>
  <c r="FJ15" i="2" s="1"/>
  <c r="FK15" i="2" s="1"/>
  <c r="FL15" i="2" s="1"/>
  <c r="FM15" i="2" s="1"/>
  <c r="FN15" i="2" s="1"/>
  <c r="FO15" i="2" s="1"/>
  <c r="FP15" i="2" s="1"/>
  <c r="FQ15" i="2" s="1"/>
  <c r="FR15" i="2" s="1"/>
  <c r="FS15" i="2" s="1"/>
  <c r="FT15" i="2" s="1"/>
  <c r="FU15" i="2" s="1"/>
  <c r="FV15" i="2" s="1"/>
  <c r="FW15" i="2" s="1"/>
  <c r="FX15" i="2" s="1"/>
  <c r="FY15" i="2" s="1"/>
  <c r="FZ15" i="2" s="1"/>
  <c r="GA15" i="2" s="1"/>
  <c r="GB15" i="2" s="1"/>
  <c r="GC15" i="2" s="1"/>
  <c r="GD15" i="2" s="1"/>
  <c r="GE15" i="2" s="1"/>
  <c r="GF15" i="2" s="1"/>
  <c r="GG15" i="2" s="1"/>
  <c r="GH15" i="2" s="1"/>
  <c r="GI15" i="2" s="1"/>
  <c r="GJ15" i="2" s="1"/>
  <c r="GK15" i="2" s="1"/>
  <c r="GL15" i="2" s="1"/>
  <c r="GM15" i="2" s="1"/>
  <c r="GN15" i="2" s="1"/>
  <c r="GO15" i="2" s="1"/>
  <c r="GP15" i="2" s="1"/>
  <c r="GQ15" i="2" s="1"/>
  <c r="GR15" i="2" s="1"/>
  <c r="GS15" i="2" s="1"/>
  <c r="GT15" i="2" s="1"/>
  <c r="GU15" i="2" s="1"/>
  <c r="GV15" i="2" s="1"/>
  <c r="GW15" i="2" s="1"/>
  <c r="GX15" i="2" s="1"/>
  <c r="GY15" i="2" s="1"/>
  <c r="GZ15" i="2" s="1"/>
  <c r="HA15" i="2" s="1"/>
  <c r="HB15" i="2" s="1"/>
  <c r="HC15" i="2" s="1"/>
  <c r="HD15" i="2" s="1"/>
  <c r="HE15" i="2" s="1"/>
  <c r="HF15" i="2" s="1"/>
  <c r="HG15" i="2" s="1"/>
  <c r="HH15" i="2" s="1"/>
  <c r="W13" i="2"/>
  <c r="X13" i="2" s="1"/>
  <c r="V13" i="1"/>
  <c r="V15" i="1"/>
  <c r="W13" i="1"/>
  <c r="M17" i="1" l="1"/>
  <c r="H16" i="1"/>
  <c r="I16" i="3"/>
  <c r="V16" i="3"/>
  <c r="M18" i="3"/>
  <c r="H17" i="3"/>
  <c r="I18" i="2"/>
  <c r="V18" i="2"/>
  <c r="W18" i="2" s="1"/>
  <c r="M20" i="2"/>
  <c r="H19" i="2"/>
  <c r="W17" i="2"/>
  <c r="X17" i="2" s="1"/>
  <c r="Y17" i="2" s="1"/>
  <c r="Z17" i="2" s="1"/>
  <c r="AA17" i="2" s="1"/>
  <c r="AB17" i="2" s="1"/>
  <c r="AC17" i="2" s="1"/>
  <c r="AD17" i="2" s="1"/>
  <c r="AE17" i="2" s="1"/>
  <c r="AF17" i="2" s="1"/>
  <c r="AG17" i="2" s="1"/>
  <c r="AH17" i="2" s="1"/>
  <c r="AI17" i="2" s="1"/>
  <c r="AJ17" i="2" s="1"/>
  <c r="AK17" i="2" s="1"/>
  <c r="AL17" i="2" s="1"/>
  <c r="AM17" i="2" s="1"/>
  <c r="AN17" i="2" s="1"/>
  <c r="AO17" i="2" s="1"/>
  <c r="AP17" i="2" s="1"/>
  <c r="AQ17" i="2" s="1"/>
  <c r="AR17" i="2" s="1"/>
  <c r="AS17" i="2" s="1"/>
  <c r="AT17" i="2" s="1"/>
  <c r="AU17" i="2" s="1"/>
  <c r="AV17" i="2" s="1"/>
  <c r="AW17" i="2" s="1"/>
  <c r="AX17" i="2" s="1"/>
  <c r="AY17" i="2" s="1"/>
  <c r="AZ17" i="2" s="1"/>
  <c r="BA17" i="2" s="1"/>
  <c r="BB17" i="2" s="1"/>
  <c r="BC17" i="2" s="1"/>
  <c r="BD17" i="2" s="1"/>
  <c r="BE17" i="2" s="1"/>
  <c r="BF17" i="2" s="1"/>
  <c r="BG17" i="2" s="1"/>
  <c r="BH17" i="2" s="1"/>
  <c r="BI17" i="2" s="1"/>
  <c r="BJ17" i="2" s="1"/>
  <c r="BK17" i="2" s="1"/>
  <c r="BL17" i="2" s="1"/>
  <c r="BM17" i="2" s="1"/>
  <c r="BN17" i="2" s="1"/>
  <c r="BO17" i="2" s="1"/>
  <c r="BP17" i="2" s="1"/>
  <c r="BQ17" i="2" s="1"/>
  <c r="BR17" i="2" s="1"/>
  <c r="BS17" i="2" s="1"/>
  <c r="BT17" i="2" s="1"/>
  <c r="BU17" i="2" s="1"/>
  <c r="BV17" i="2" s="1"/>
  <c r="BW17" i="2" s="1"/>
  <c r="BX17" i="2" s="1"/>
  <c r="BY17" i="2" s="1"/>
  <c r="BZ17" i="2" s="1"/>
  <c r="CA17" i="2" s="1"/>
  <c r="CB17" i="2" s="1"/>
  <c r="CC17" i="2" s="1"/>
  <c r="CD17" i="2" s="1"/>
  <c r="CE17" i="2" s="1"/>
  <c r="CF17" i="2" s="1"/>
  <c r="CG17" i="2" s="1"/>
  <c r="CH17" i="2" s="1"/>
  <c r="CI17" i="2" s="1"/>
  <c r="CJ17" i="2" s="1"/>
  <c r="CK17" i="2" s="1"/>
  <c r="CL17" i="2" s="1"/>
  <c r="CM17" i="2" s="1"/>
  <c r="CN17" i="2" s="1"/>
  <c r="CO17" i="2" s="1"/>
  <c r="CP17" i="2" s="1"/>
  <c r="CQ17" i="2" s="1"/>
  <c r="CR17" i="2" s="1"/>
  <c r="CS17" i="2" s="1"/>
  <c r="CT17" i="2" s="1"/>
  <c r="CU17" i="2" s="1"/>
  <c r="CV17" i="2" s="1"/>
  <c r="CW17" i="2" s="1"/>
  <c r="CX17" i="2" s="1"/>
  <c r="CY17" i="2" s="1"/>
  <c r="CZ17" i="2" s="1"/>
  <c r="DA17" i="2" s="1"/>
  <c r="DB17" i="2" s="1"/>
  <c r="DC17" i="2" s="1"/>
  <c r="DD17" i="2" s="1"/>
  <c r="DE17" i="2" s="1"/>
  <c r="DF17" i="2" s="1"/>
  <c r="DG17" i="2" s="1"/>
  <c r="DH17" i="2" s="1"/>
  <c r="DI17" i="2" s="1"/>
  <c r="DJ17" i="2" s="1"/>
  <c r="DK17" i="2" s="1"/>
  <c r="DL17" i="2" s="1"/>
  <c r="DM17" i="2" s="1"/>
  <c r="DN17" i="2" s="1"/>
  <c r="DO17" i="2" s="1"/>
  <c r="DP17" i="2" s="1"/>
  <c r="DQ17" i="2" s="1"/>
  <c r="DR17" i="2" s="1"/>
  <c r="DS17" i="2" s="1"/>
  <c r="DT17" i="2" s="1"/>
  <c r="DU17" i="2" s="1"/>
  <c r="DV17" i="2" s="1"/>
  <c r="DW17" i="2" s="1"/>
  <c r="DX17" i="2" s="1"/>
  <c r="DY17" i="2" s="1"/>
  <c r="DZ17" i="2" s="1"/>
  <c r="EA17" i="2" s="1"/>
  <c r="EB17" i="2" s="1"/>
  <c r="EC17" i="2" s="1"/>
  <c r="ED17" i="2" s="1"/>
  <c r="EE17" i="2" s="1"/>
  <c r="EF17" i="2" s="1"/>
  <c r="EG17" i="2" s="1"/>
  <c r="EH17" i="2" s="1"/>
  <c r="EI17" i="2" s="1"/>
  <c r="EJ17" i="2" s="1"/>
  <c r="EK17" i="2" s="1"/>
  <c r="EL17" i="2" s="1"/>
  <c r="EM17" i="2" s="1"/>
  <c r="EN17" i="2" s="1"/>
  <c r="EO17" i="2" s="1"/>
  <c r="EP17" i="2" s="1"/>
  <c r="EQ17" i="2" s="1"/>
  <c r="ER17" i="2" s="1"/>
  <c r="ES17" i="2" s="1"/>
  <c r="ET17" i="2" s="1"/>
  <c r="EU17" i="2" s="1"/>
  <c r="EV17" i="2" s="1"/>
  <c r="EW17" i="2" s="1"/>
  <c r="EX17" i="2" s="1"/>
  <c r="EY17" i="2" s="1"/>
  <c r="EZ17" i="2" s="1"/>
  <c r="FA17" i="2" s="1"/>
  <c r="FB17" i="2" s="1"/>
  <c r="FC17" i="2" s="1"/>
  <c r="FD17" i="2" s="1"/>
  <c r="FE17" i="2" s="1"/>
  <c r="FF17" i="2" s="1"/>
  <c r="FG17" i="2" s="1"/>
  <c r="FH17" i="2" s="1"/>
  <c r="FI17" i="2" s="1"/>
  <c r="FJ17" i="2" s="1"/>
  <c r="FK17" i="2" s="1"/>
  <c r="FL17" i="2" s="1"/>
  <c r="FM17" i="2" s="1"/>
  <c r="FN17" i="2" s="1"/>
  <c r="FO17" i="2" s="1"/>
  <c r="FP17" i="2" s="1"/>
  <c r="FQ17" i="2" s="1"/>
  <c r="FR17" i="2" s="1"/>
  <c r="FS17" i="2" s="1"/>
  <c r="FT17" i="2" s="1"/>
  <c r="FU17" i="2" s="1"/>
  <c r="FV17" i="2" s="1"/>
  <c r="FW17" i="2" s="1"/>
  <c r="FX17" i="2" s="1"/>
  <c r="FY17" i="2" s="1"/>
  <c r="FZ17" i="2" s="1"/>
  <c r="GA17" i="2" s="1"/>
  <c r="GB17" i="2" s="1"/>
  <c r="GC17" i="2" s="1"/>
  <c r="GD17" i="2" s="1"/>
  <c r="GE17" i="2" s="1"/>
  <c r="GF17" i="2" s="1"/>
  <c r="GG17" i="2" s="1"/>
  <c r="GH17" i="2" s="1"/>
  <c r="GI17" i="2" s="1"/>
  <c r="GJ17" i="2" s="1"/>
  <c r="GK17" i="2" s="1"/>
  <c r="GL17" i="2" s="1"/>
  <c r="GM17" i="2" s="1"/>
  <c r="GN17" i="2" s="1"/>
  <c r="GO17" i="2" s="1"/>
  <c r="GP17" i="2" s="1"/>
  <c r="GQ17" i="2" s="1"/>
  <c r="GR17" i="2" s="1"/>
  <c r="GS17" i="2" s="1"/>
  <c r="GT17" i="2" s="1"/>
  <c r="GU17" i="2" s="1"/>
  <c r="GV17" i="2" s="1"/>
  <c r="GW17" i="2" s="1"/>
  <c r="GX17" i="2" s="1"/>
  <c r="GY17" i="2" s="1"/>
  <c r="GZ17" i="2" s="1"/>
  <c r="HA17" i="2" s="1"/>
  <c r="HB17" i="2" s="1"/>
  <c r="HC17" i="2" s="1"/>
  <c r="HD17" i="2" s="1"/>
  <c r="HE17" i="2" s="1"/>
  <c r="HF17" i="2" s="1"/>
  <c r="HG17" i="2" s="1"/>
  <c r="HH17" i="2" s="1"/>
  <c r="N17" i="2"/>
  <c r="N15" i="2"/>
  <c r="W15" i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V15" i="1" s="1"/>
  <c r="AW15" i="1" s="1"/>
  <c r="AX15" i="1" s="1"/>
  <c r="AY15" i="1" s="1"/>
  <c r="AZ15" i="1" s="1"/>
  <c r="BA15" i="1" s="1"/>
  <c r="BB15" i="1" s="1"/>
  <c r="BC15" i="1" s="1"/>
  <c r="BD15" i="1" s="1"/>
  <c r="BE15" i="1" s="1"/>
  <c r="BF15" i="1" s="1"/>
  <c r="BG15" i="1" s="1"/>
  <c r="BH15" i="1" s="1"/>
  <c r="BI15" i="1" s="1"/>
  <c r="BJ15" i="1" s="1"/>
  <c r="BK15" i="1" s="1"/>
  <c r="BL15" i="1" s="1"/>
  <c r="BM15" i="1" s="1"/>
  <c r="BN15" i="1" s="1"/>
  <c r="BO15" i="1" s="1"/>
  <c r="BP15" i="1" s="1"/>
  <c r="BQ15" i="1" s="1"/>
  <c r="BR15" i="1" s="1"/>
  <c r="BS15" i="1" s="1"/>
  <c r="BT15" i="1" s="1"/>
  <c r="BU15" i="1" s="1"/>
  <c r="BV15" i="1" s="1"/>
  <c r="BW15" i="1" s="1"/>
  <c r="BX15" i="1" s="1"/>
  <c r="BY15" i="1" s="1"/>
  <c r="BZ15" i="1" s="1"/>
  <c r="CA15" i="1" s="1"/>
  <c r="CB15" i="1" s="1"/>
  <c r="CC15" i="1" s="1"/>
  <c r="CD15" i="1" s="1"/>
  <c r="CE15" i="1" s="1"/>
  <c r="CF15" i="1" s="1"/>
  <c r="CG15" i="1" s="1"/>
  <c r="CH15" i="1" s="1"/>
  <c r="CI15" i="1" s="1"/>
  <c r="CJ15" i="1" s="1"/>
  <c r="CK15" i="1" s="1"/>
  <c r="CL15" i="1" s="1"/>
  <c r="CM15" i="1" s="1"/>
  <c r="CN15" i="1" s="1"/>
  <c r="CO15" i="1" s="1"/>
  <c r="CP15" i="1" s="1"/>
  <c r="CQ15" i="1" s="1"/>
  <c r="CR15" i="1" s="1"/>
  <c r="CS15" i="1" s="1"/>
  <c r="CT15" i="1" s="1"/>
  <c r="CU15" i="1" s="1"/>
  <c r="CV15" i="1" s="1"/>
  <c r="CW15" i="1" s="1"/>
  <c r="CX15" i="1" s="1"/>
  <c r="CY15" i="1" s="1"/>
  <c r="CZ15" i="1" s="1"/>
  <c r="DA15" i="1" s="1"/>
  <c r="DB15" i="1" s="1"/>
  <c r="DC15" i="1" s="1"/>
  <c r="DD15" i="1" s="1"/>
  <c r="DE15" i="1" s="1"/>
  <c r="DF15" i="1" s="1"/>
  <c r="DG15" i="1" s="1"/>
  <c r="DH15" i="1" s="1"/>
  <c r="DI15" i="1" s="1"/>
  <c r="DJ15" i="1" s="1"/>
  <c r="DK15" i="1" s="1"/>
  <c r="DL15" i="1" s="1"/>
  <c r="DM15" i="1" s="1"/>
  <c r="DN15" i="1" s="1"/>
  <c r="DO15" i="1" s="1"/>
  <c r="DP15" i="1" s="1"/>
  <c r="DQ15" i="1" s="1"/>
  <c r="DR15" i="1" s="1"/>
  <c r="DS15" i="1" s="1"/>
  <c r="DT15" i="1" s="1"/>
  <c r="DU15" i="1" s="1"/>
  <c r="DV15" i="1" s="1"/>
  <c r="DW15" i="1" s="1"/>
  <c r="DX15" i="1" s="1"/>
  <c r="DY15" i="1" s="1"/>
  <c r="DZ15" i="1" s="1"/>
  <c r="EA15" i="1" s="1"/>
  <c r="EB15" i="1" s="1"/>
  <c r="EC15" i="1" s="1"/>
  <c r="ED15" i="1" s="1"/>
  <c r="EE15" i="1" s="1"/>
  <c r="EF15" i="1" s="1"/>
  <c r="EG15" i="1" s="1"/>
  <c r="EH15" i="1" s="1"/>
  <c r="EI15" i="1" s="1"/>
  <c r="EJ15" i="1" s="1"/>
  <c r="EK15" i="1" s="1"/>
  <c r="EL15" i="1" s="1"/>
  <c r="EM15" i="1" s="1"/>
  <c r="EN15" i="1" s="1"/>
  <c r="EO15" i="1" s="1"/>
  <c r="EP15" i="1" s="1"/>
  <c r="EQ15" i="1" s="1"/>
  <c r="ER15" i="1" s="1"/>
  <c r="ES15" i="1" s="1"/>
  <c r="ET15" i="1" s="1"/>
  <c r="EU15" i="1" s="1"/>
  <c r="EV15" i="1" s="1"/>
  <c r="EW15" i="1" s="1"/>
  <c r="EX15" i="1" s="1"/>
  <c r="EY15" i="1" s="1"/>
  <c r="EZ15" i="1" s="1"/>
  <c r="FA15" i="1" s="1"/>
  <c r="FB15" i="1" s="1"/>
  <c r="FC15" i="1" s="1"/>
  <c r="FD15" i="1" s="1"/>
  <c r="FE15" i="1" s="1"/>
  <c r="FF15" i="1" s="1"/>
  <c r="FG15" i="1" s="1"/>
  <c r="FH15" i="1" s="1"/>
  <c r="FI15" i="1" s="1"/>
  <c r="FJ15" i="1" s="1"/>
  <c r="FK15" i="1" s="1"/>
  <c r="FL15" i="1" s="1"/>
  <c r="FM15" i="1" s="1"/>
  <c r="FN15" i="1" s="1"/>
  <c r="FO15" i="1" s="1"/>
  <c r="FP15" i="1" s="1"/>
  <c r="FQ15" i="1" s="1"/>
  <c r="FR15" i="1" s="1"/>
  <c r="FS15" i="1" s="1"/>
  <c r="FT15" i="1" s="1"/>
  <c r="FU15" i="1" s="1"/>
  <c r="FV15" i="1" s="1"/>
  <c r="FW15" i="1" s="1"/>
  <c r="FX15" i="1" s="1"/>
  <c r="FY15" i="1" s="1"/>
  <c r="FZ15" i="1" s="1"/>
  <c r="GA15" i="1" s="1"/>
  <c r="GB15" i="1" s="1"/>
  <c r="GC15" i="1" s="1"/>
  <c r="GD15" i="1" s="1"/>
  <c r="GE15" i="1" s="1"/>
  <c r="GF15" i="1" s="1"/>
  <c r="GG15" i="1" s="1"/>
  <c r="GH15" i="1" s="1"/>
  <c r="GI15" i="1" s="1"/>
  <c r="GJ15" i="1" s="1"/>
  <c r="GK15" i="1" s="1"/>
  <c r="GL15" i="1" s="1"/>
  <c r="GM15" i="1" s="1"/>
  <c r="GN15" i="1" s="1"/>
  <c r="GO15" i="1" s="1"/>
  <c r="GP15" i="1" s="1"/>
  <c r="GQ15" i="1" s="1"/>
  <c r="GR15" i="1" s="1"/>
  <c r="GS15" i="1" s="1"/>
  <c r="GT15" i="1" s="1"/>
  <c r="GU15" i="1" s="1"/>
  <c r="GV15" i="1" s="1"/>
  <c r="GW15" i="1" s="1"/>
  <c r="GX15" i="1" s="1"/>
  <c r="GY15" i="1" s="1"/>
  <c r="GZ15" i="1" s="1"/>
  <c r="HA15" i="1" s="1"/>
  <c r="HB15" i="1" s="1"/>
  <c r="HC15" i="1" s="1"/>
  <c r="HD15" i="1" s="1"/>
  <c r="HE15" i="1" s="1"/>
  <c r="HF15" i="1" s="1"/>
  <c r="HG15" i="1" s="1"/>
  <c r="HH15" i="1" s="1"/>
  <c r="Z13" i="3"/>
  <c r="K13" i="2"/>
  <c r="X13" i="1"/>
  <c r="Y13" i="1" s="1"/>
  <c r="I19" i="2" l="1"/>
  <c r="J19" i="2" s="1"/>
  <c r="K19" i="2" s="1"/>
  <c r="L19" i="2" s="1"/>
  <c r="V19" i="2"/>
  <c r="M21" i="2"/>
  <c r="H20" i="2"/>
  <c r="J18" i="2"/>
  <c r="I17" i="3"/>
  <c r="J17" i="3" s="1"/>
  <c r="K17" i="3" s="1"/>
  <c r="L17" i="3" s="1"/>
  <c r="V17" i="3"/>
  <c r="M19" i="3"/>
  <c r="H18" i="3"/>
  <c r="W16" i="3"/>
  <c r="J16" i="3"/>
  <c r="I16" i="1"/>
  <c r="V16" i="1"/>
  <c r="W16" i="1" s="1"/>
  <c r="H17" i="1"/>
  <c r="M18" i="1"/>
  <c r="AA13" i="3"/>
  <c r="AB13" i="3" s="1"/>
  <c r="AC13" i="3" s="1"/>
  <c r="AD13" i="3" s="1"/>
  <c r="AE13" i="3" s="1"/>
  <c r="AF13" i="3" s="1"/>
  <c r="AG13" i="3" s="1"/>
  <c r="AH13" i="3" s="1"/>
  <c r="AI13" i="3" s="1"/>
  <c r="AJ13" i="3" s="1"/>
  <c r="AK13" i="3" s="1"/>
  <c r="AL13" i="3" s="1"/>
  <c r="AM13" i="3" s="1"/>
  <c r="AN13" i="3" s="1"/>
  <c r="AO13" i="3" s="1"/>
  <c r="AP13" i="3" s="1"/>
  <c r="AQ13" i="3" s="1"/>
  <c r="AR13" i="3" s="1"/>
  <c r="AS13" i="3" s="1"/>
  <c r="AT13" i="3" s="1"/>
  <c r="AU13" i="3" s="1"/>
  <c r="AV13" i="3" s="1"/>
  <c r="AW13" i="3" s="1"/>
  <c r="AX13" i="3" s="1"/>
  <c r="AY13" i="3" s="1"/>
  <c r="AZ13" i="3" s="1"/>
  <c r="BA13" i="3" s="1"/>
  <c r="BB13" i="3" s="1"/>
  <c r="BC13" i="3" s="1"/>
  <c r="BD13" i="3" s="1"/>
  <c r="BE13" i="3" s="1"/>
  <c r="BF13" i="3" s="1"/>
  <c r="BG13" i="3" s="1"/>
  <c r="BH13" i="3" s="1"/>
  <c r="BI13" i="3" s="1"/>
  <c r="BJ13" i="3" s="1"/>
  <c r="BK13" i="3" s="1"/>
  <c r="BL13" i="3" s="1"/>
  <c r="BM13" i="3" s="1"/>
  <c r="BN13" i="3" s="1"/>
  <c r="BO13" i="3" s="1"/>
  <c r="BP13" i="3" s="1"/>
  <c r="BQ13" i="3" s="1"/>
  <c r="BR13" i="3" s="1"/>
  <c r="BS13" i="3" s="1"/>
  <c r="BT13" i="3" s="1"/>
  <c r="BU13" i="3" s="1"/>
  <c r="BV13" i="3" s="1"/>
  <c r="BW13" i="3" s="1"/>
  <c r="BX13" i="3" s="1"/>
  <c r="BY13" i="3" s="1"/>
  <c r="BZ13" i="3" s="1"/>
  <c r="CA13" i="3" s="1"/>
  <c r="CB13" i="3" s="1"/>
  <c r="CC13" i="3" s="1"/>
  <c r="CD13" i="3" s="1"/>
  <c r="CE13" i="3" s="1"/>
  <c r="CF13" i="3" s="1"/>
  <c r="CG13" i="3" s="1"/>
  <c r="CH13" i="3" s="1"/>
  <c r="CI13" i="3" s="1"/>
  <c r="CJ13" i="3" s="1"/>
  <c r="CK13" i="3" s="1"/>
  <c r="CL13" i="3" s="1"/>
  <c r="CM13" i="3" s="1"/>
  <c r="CN13" i="3" s="1"/>
  <c r="CO13" i="3" s="1"/>
  <c r="CP13" i="3" s="1"/>
  <c r="CQ13" i="3" s="1"/>
  <c r="CR13" i="3" s="1"/>
  <c r="CS13" i="3" s="1"/>
  <c r="CT13" i="3" s="1"/>
  <c r="CU13" i="3" s="1"/>
  <c r="CV13" i="3" s="1"/>
  <c r="CW13" i="3" s="1"/>
  <c r="CX13" i="3" s="1"/>
  <c r="CY13" i="3" s="1"/>
  <c r="CZ13" i="3" s="1"/>
  <c r="DA13" i="3" s="1"/>
  <c r="DB13" i="3" s="1"/>
  <c r="DC13" i="3" s="1"/>
  <c r="DD13" i="3" s="1"/>
  <c r="DE13" i="3" s="1"/>
  <c r="DF13" i="3" s="1"/>
  <c r="DG13" i="3" s="1"/>
  <c r="DH13" i="3" s="1"/>
  <c r="DI13" i="3" s="1"/>
  <c r="DJ13" i="3" s="1"/>
  <c r="DK13" i="3" s="1"/>
  <c r="DL13" i="3" s="1"/>
  <c r="DM13" i="3" s="1"/>
  <c r="DN13" i="3" s="1"/>
  <c r="DO13" i="3" s="1"/>
  <c r="DP13" i="3" s="1"/>
  <c r="DQ13" i="3" s="1"/>
  <c r="DR13" i="3" s="1"/>
  <c r="DS13" i="3" s="1"/>
  <c r="DT13" i="3" s="1"/>
  <c r="DU13" i="3" s="1"/>
  <c r="DV13" i="3" s="1"/>
  <c r="DW13" i="3" s="1"/>
  <c r="DX13" i="3" s="1"/>
  <c r="DY13" i="3" s="1"/>
  <c r="DZ13" i="3" s="1"/>
  <c r="EA13" i="3" s="1"/>
  <c r="EB13" i="3" s="1"/>
  <c r="EC13" i="3" s="1"/>
  <c r="ED13" i="3" s="1"/>
  <c r="EE13" i="3" s="1"/>
  <c r="EF13" i="3" s="1"/>
  <c r="EG13" i="3" s="1"/>
  <c r="EH13" i="3" s="1"/>
  <c r="EI13" i="3" s="1"/>
  <c r="EJ13" i="3" s="1"/>
  <c r="EK13" i="3" s="1"/>
  <c r="EL13" i="3" s="1"/>
  <c r="EM13" i="3" s="1"/>
  <c r="EN13" i="3" s="1"/>
  <c r="EO13" i="3" s="1"/>
  <c r="EP13" i="3" s="1"/>
  <c r="EQ13" i="3" s="1"/>
  <c r="ER13" i="3" s="1"/>
  <c r="ES13" i="3" s="1"/>
  <c r="ET13" i="3" s="1"/>
  <c r="EU13" i="3" s="1"/>
  <c r="EV13" i="3" s="1"/>
  <c r="EW13" i="3" s="1"/>
  <c r="EX13" i="3" s="1"/>
  <c r="EY13" i="3" s="1"/>
  <c r="EZ13" i="3" s="1"/>
  <c r="FA13" i="3" s="1"/>
  <c r="FB13" i="3" s="1"/>
  <c r="FC13" i="3" s="1"/>
  <c r="FD13" i="3" s="1"/>
  <c r="FE13" i="3" s="1"/>
  <c r="FF13" i="3" s="1"/>
  <c r="FG13" i="3" s="1"/>
  <c r="FH13" i="3" s="1"/>
  <c r="FI13" i="3" s="1"/>
  <c r="FJ13" i="3" s="1"/>
  <c r="FK13" i="3" s="1"/>
  <c r="FL13" i="3" s="1"/>
  <c r="FM13" i="3" s="1"/>
  <c r="FN13" i="3" s="1"/>
  <c r="FO13" i="3" s="1"/>
  <c r="FP13" i="3" s="1"/>
  <c r="FQ13" i="3" s="1"/>
  <c r="FR13" i="3" s="1"/>
  <c r="FS13" i="3" s="1"/>
  <c r="FT13" i="3" s="1"/>
  <c r="FU13" i="3" s="1"/>
  <c r="FV13" i="3" s="1"/>
  <c r="FW13" i="3" s="1"/>
  <c r="FX13" i="3" s="1"/>
  <c r="FY13" i="3" s="1"/>
  <c r="FZ13" i="3" s="1"/>
  <c r="GA13" i="3" s="1"/>
  <c r="GB13" i="3" s="1"/>
  <c r="GC13" i="3" s="1"/>
  <c r="GD13" i="3" s="1"/>
  <c r="GE13" i="3" s="1"/>
  <c r="GF13" i="3" s="1"/>
  <c r="GG13" i="3" s="1"/>
  <c r="GH13" i="3" s="1"/>
  <c r="GI13" i="3" s="1"/>
  <c r="GJ13" i="3" s="1"/>
  <c r="GK13" i="3" s="1"/>
  <c r="GL13" i="3" s="1"/>
  <c r="GM13" i="3" s="1"/>
  <c r="GN13" i="3" s="1"/>
  <c r="GO13" i="3" s="1"/>
  <c r="GP13" i="3" s="1"/>
  <c r="GQ13" i="3" s="1"/>
  <c r="GR13" i="3" s="1"/>
  <c r="GS13" i="3" s="1"/>
  <c r="GT13" i="3" s="1"/>
  <c r="GU13" i="3" s="1"/>
  <c r="GV13" i="3" s="1"/>
  <c r="GW13" i="3" s="1"/>
  <c r="GX13" i="3" s="1"/>
  <c r="GY13" i="3" s="1"/>
  <c r="GZ13" i="3" s="1"/>
  <c r="HA13" i="3" s="1"/>
  <c r="HB13" i="3" s="1"/>
  <c r="HC13" i="3" s="1"/>
  <c r="HD13" i="3" s="1"/>
  <c r="HE13" i="3" s="1"/>
  <c r="HF13" i="3" s="1"/>
  <c r="HG13" i="3" s="1"/>
  <c r="HH13" i="3" s="1"/>
  <c r="L13" i="2"/>
  <c r="Y13" i="2"/>
  <c r="Z13" i="1"/>
  <c r="M19" i="1" l="1"/>
  <c r="H18" i="1"/>
  <c r="I17" i="1"/>
  <c r="J17" i="1" s="1"/>
  <c r="K17" i="1" s="1"/>
  <c r="L17" i="1" s="1"/>
  <c r="V17" i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M17" i="1" s="1"/>
  <c r="AN17" i="1" s="1"/>
  <c r="AO17" i="1" s="1"/>
  <c r="AP17" i="1" s="1"/>
  <c r="AQ17" i="1" s="1"/>
  <c r="AR17" i="1" s="1"/>
  <c r="AS17" i="1" s="1"/>
  <c r="AT17" i="1" s="1"/>
  <c r="AU17" i="1" s="1"/>
  <c r="AV17" i="1" s="1"/>
  <c r="AW17" i="1" s="1"/>
  <c r="AX17" i="1" s="1"/>
  <c r="AY17" i="1" s="1"/>
  <c r="AZ17" i="1" s="1"/>
  <c r="BA17" i="1" s="1"/>
  <c r="BB17" i="1" s="1"/>
  <c r="BC17" i="1" s="1"/>
  <c r="BD17" i="1" s="1"/>
  <c r="BE17" i="1" s="1"/>
  <c r="BF17" i="1" s="1"/>
  <c r="BG17" i="1" s="1"/>
  <c r="BH17" i="1" s="1"/>
  <c r="BI17" i="1" s="1"/>
  <c r="BJ17" i="1" s="1"/>
  <c r="BK17" i="1" s="1"/>
  <c r="BL17" i="1" s="1"/>
  <c r="BM17" i="1" s="1"/>
  <c r="BN17" i="1" s="1"/>
  <c r="BO17" i="1" s="1"/>
  <c r="BP17" i="1" s="1"/>
  <c r="BQ17" i="1" s="1"/>
  <c r="BR17" i="1" s="1"/>
  <c r="BS17" i="1" s="1"/>
  <c r="BT17" i="1" s="1"/>
  <c r="BU17" i="1" s="1"/>
  <c r="BV17" i="1" s="1"/>
  <c r="BW17" i="1" s="1"/>
  <c r="BX17" i="1" s="1"/>
  <c r="BY17" i="1" s="1"/>
  <c r="BZ17" i="1" s="1"/>
  <c r="CA17" i="1" s="1"/>
  <c r="CB17" i="1" s="1"/>
  <c r="CC17" i="1" s="1"/>
  <c r="CD17" i="1" s="1"/>
  <c r="CE17" i="1" s="1"/>
  <c r="CF17" i="1" s="1"/>
  <c r="CG17" i="1" s="1"/>
  <c r="CH17" i="1" s="1"/>
  <c r="CI17" i="1" s="1"/>
  <c r="CJ17" i="1" s="1"/>
  <c r="CK17" i="1" s="1"/>
  <c r="CL17" i="1" s="1"/>
  <c r="CM17" i="1" s="1"/>
  <c r="CN17" i="1" s="1"/>
  <c r="CO17" i="1" s="1"/>
  <c r="CP17" i="1" s="1"/>
  <c r="CQ17" i="1" s="1"/>
  <c r="CR17" i="1" s="1"/>
  <c r="CS17" i="1" s="1"/>
  <c r="CT17" i="1" s="1"/>
  <c r="CU17" i="1" s="1"/>
  <c r="CV17" i="1" s="1"/>
  <c r="CW17" i="1" s="1"/>
  <c r="CX17" i="1" s="1"/>
  <c r="CY17" i="1" s="1"/>
  <c r="CZ17" i="1" s="1"/>
  <c r="DA17" i="1" s="1"/>
  <c r="DB17" i="1" s="1"/>
  <c r="DC17" i="1" s="1"/>
  <c r="DD17" i="1" s="1"/>
  <c r="DE17" i="1" s="1"/>
  <c r="DF17" i="1" s="1"/>
  <c r="DG17" i="1" s="1"/>
  <c r="DH17" i="1" s="1"/>
  <c r="DI17" i="1" s="1"/>
  <c r="DJ17" i="1" s="1"/>
  <c r="DK17" i="1" s="1"/>
  <c r="DL17" i="1" s="1"/>
  <c r="DM17" i="1" s="1"/>
  <c r="DN17" i="1" s="1"/>
  <c r="DO17" i="1" s="1"/>
  <c r="DP17" i="1" s="1"/>
  <c r="DQ17" i="1" s="1"/>
  <c r="DR17" i="1" s="1"/>
  <c r="DS17" i="1" s="1"/>
  <c r="DT17" i="1" s="1"/>
  <c r="DU17" i="1" s="1"/>
  <c r="DV17" i="1" s="1"/>
  <c r="DW17" i="1" s="1"/>
  <c r="DX17" i="1" s="1"/>
  <c r="DY17" i="1" s="1"/>
  <c r="DZ17" i="1" s="1"/>
  <c r="EA17" i="1" s="1"/>
  <c r="EB17" i="1" s="1"/>
  <c r="EC17" i="1" s="1"/>
  <c r="ED17" i="1" s="1"/>
  <c r="EE17" i="1" s="1"/>
  <c r="EF17" i="1" s="1"/>
  <c r="EG17" i="1" s="1"/>
  <c r="EH17" i="1" s="1"/>
  <c r="EI17" i="1" s="1"/>
  <c r="EJ17" i="1" s="1"/>
  <c r="EK17" i="1" s="1"/>
  <c r="EL17" i="1" s="1"/>
  <c r="EM17" i="1" s="1"/>
  <c r="EN17" i="1" s="1"/>
  <c r="EO17" i="1" s="1"/>
  <c r="EP17" i="1" s="1"/>
  <c r="EQ17" i="1" s="1"/>
  <c r="ER17" i="1" s="1"/>
  <c r="ES17" i="1" s="1"/>
  <c r="ET17" i="1" s="1"/>
  <c r="EU17" i="1" s="1"/>
  <c r="EV17" i="1" s="1"/>
  <c r="EW17" i="1" s="1"/>
  <c r="EX17" i="1" s="1"/>
  <c r="EY17" i="1" s="1"/>
  <c r="EZ17" i="1" s="1"/>
  <c r="FA17" i="1" s="1"/>
  <c r="FB17" i="1" s="1"/>
  <c r="FC17" i="1" s="1"/>
  <c r="FD17" i="1" s="1"/>
  <c r="FE17" i="1" s="1"/>
  <c r="FF17" i="1" s="1"/>
  <c r="FG17" i="1" s="1"/>
  <c r="FH17" i="1" s="1"/>
  <c r="FI17" i="1" s="1"/>
  <c r="FJ17" i="1" s="1"/>
  <c r="FK17" i="1" s="1"/>
  <c r="FL17" i="1" s="1"/>
  <c r="FM17" i="1" s="1"/>
  <c r="FN17" i="1" s="1"/>
  <c r="FO17" i="1" s="1"/>
  <c r="FP17" i="1" s="1"/>
  <c r="FQ17" i="1" s="1"/>
  <c r="FR17" i="1" s="1"/>
  <c r="FS17" i="1" s="1"/>
  <c r="FT17" i="1" s="1"/>
  <c r="FU17" i="1" s="1"/>
  <c r="FV17" i="1" s="1"/>
  <c r="FW17" i="1" s="1"/>
  <c r="FX17" i="1" s="1"/>
  <c r="FY17" i="1" s="1"/>
  <c r="FZ17" i="1" s="1"/>
  <c r="GA17" i="1" s="1"/>
  <c r="GB17" i="1" s="1"/>
  <c r="GC17" i="1" s="1"/>
  <c r="GD17" i="1" s="1"/>
  <c r="GE17" i="1" s="1"/>
  <c r="GF17" i="1" s="1"/>
  <c r="GG17" i="1" s="1"/>
  <c r="GH17" i="1" s="1"/>
  <c r="GI17" i="1" s="1"/>
  <c r="GJ17" i="1" s="1"/>
  <c r="GK17" i="1" s="1"/>
  <c r="GL17" i="1" s="1"/>
  <c r="GM17" i="1" s="1"/>
  <c r="GN17" i="1" s="1"/>
  <c r="GO17" i="1" s="1"/>
  <c r="GP17" i="1" s="1"/>
  <c r="GQ17" i="1" s="1"/>
  <c r="GR17" i="1" s="1"/>
  <c r="GS17" i="1" s="1"/>
  <c r="GT17" i="1" s="1"/>
  <c r="GU17" i="1" s="1"/>
  <c r="GV17" i="1" s="1"/>
  <c r="GW17" i="1" s="1"/>
  <c r="GX17" i="1" s="1"/>
  <c r="GY17" i="1" s="1"/>
  <c r="GZ17" i="1" s="1"/>
  <c r="HA17" i="1" s="1"/>
  <c r="HB17" i="1" s="1"/>
  <c r="HC17" i="1" s="1"/>
  <c r="HD17" i="1" s="1"/>
  <c r="HE17" i="1" s="1"/>
  <c r="HF17" i="1" s="1"/>
  <c r="HG17" i="1" s="1"/>
  <c r="HH17" i="1" s="1"/>
  <c r="J16" i="1"/>
  <c r="K16" i="3"/>
  <c r="X16" i="3"/>
  <c r="I18" i="3"/>
  <c r="V18" i="3"/>
  <c r="M20" i="3"/>
  <c r="H19" i="3"/>
  <c r="W17" i="3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  <c r="AT17" i="3" s="1"/>
  <c r="AU17" i="3" s="1"/>
  <c r="AV17" i="3" s="1"/>
  <c r="AW17" i="3" s="1"/>
  <c r="AX17" i="3" s="1"/>
  <c r="AY17" i="3" s="1"/>
  <c r="AZ17" i="3" s="1"/>
  <c r="BA17" i="3" s="1"/>
  <c r="BB17" i="3" s="1"/>
  <c r="BC17" i="3" s="1"/>
  <c r="BD17" i="3" s="1"/>
  <c r="BE17" i="3" s="1"/>
  <c r="BF17" i="3" s="1"/>
  <c r="BG17" i="3" s="1"/>
  <c r="BH17" i="3" s="1"/>
  <c r="BI17" i="3" s="1"/>
  <c r="BJ17" i="3" s="1"/>
  <c r="BK17" i="3" s="1"/>
  <c r="BL17" i="3" s="1"/>
  <c r="BM17" i="3" s="1"/>
  <c r="BN17" i="3" s="1"/>
  <c r="BO17" i="3" s="1"/>
  <c r="BP17" i="3" s="1"/>
  <c r="BQ17" i="3" s="1"/>
  <c r="BR17" i="3" s="1"/>
  <c r="BS17" i="3" s="1"/>
  <c r="BT17" i="3" s="1"/>
  <c r="BU17" i="3" s="1"/>
  <c r="BV17" i="3" s="1"/>
  <c r="BW17" i="3" s="1"/>
  <c r="BX17" i="3" s="1"/>
  <c r="BY17" i="3" s="1"/>
  <c r="BZ17" i="3" s="1"/>
  <c r="CA17" i="3" s="1"/>
  <c r="CB17" i="3" s="1"/>
  <c r="CC17" i="3" s="1"/>
  <c r="CD17" i="3" s="1"/>
  <c r="CE17" i="3" s="1"/>
  <c r="CF17" i="3" s="1"/>
  <c r="CG17" i="3" s="1"/>
  <c r="CH17" i="3" s="1"/>
  <c r="CI17" i="3" s="1"/>
  <c r="CJ17" i="3" s="1"/>
  <c r="CK17" i="3" s="1"/>
  <c r="CL17" i="3" s="1"/>
  <c r="CM17" i="3" s="1"/>
  <c r="CN17" i="3" s="1"/>
  <c r="CO17" i="3" s="1"/>
  <c r="CP17" i="3" s="1"/>
  <c r="CQ17" i="3" s="1"/>
  <c r="CR17" i="3" s="1"/>
  <c r="CS17" i="3" s="1"/>
  <c r="CT17" i="3" s="1"/>
  <c r="CU17" i="3" s="1"/>
  <c r="CV17" i="3" s="1"/>
  <c r="CW17" i="3" s="1"/>
  <c r="CX17" i="3" s="1"/>
  <c r="CY17" i="3" s="1"/>
  <c r="CZ17" i="3" s="1"/>
  <c r="DA17" i="3" s="1"/>
  <c r="DB17" i="3" s="1"/>
  <c r="DC17" i="3" s="1"/>
  <c r="DD17" i="3" s="1"/>
  <c r="DE17" i="3" s="1"/>
  <c r="DF17" i="3" s="1"/>
  <c r="DG17" i="3" s="1"/>
  <c r="DH17" i="3" s="1"/>
  <c r="DI17" i="3" s="1"/>
  <c r="DJ17" i="3" s="1"/>
  <c r="DK17" i="3" s="1"/>
  <c r="DL17" i="3" s="1"/>
  <c r="DM17" i="3" s="1"/>
  <c r="DN17" i="3" s="1"/>
  <c r="DO17" i="3" s="1"/>
  <c r="DP17" i="3" s="1"/>
  <c r="DQ17" i="3" s="1"/>
  <c r="DR17" i="3" s="1"/>
  <c r="DS17" i="3" s="1"/>
  <c r="DT17" i="3" s="1"/>
  <c r="DU17" i="3" s="1"/>
  <c r="DV17" i="3" s="1"/>
  <c r="DW17" i="3" s="1"/>
  <c r="DX17" i="3" s="1"/>
  <c r="DY17" i="3" s="1"/>
  <c r="DZ17" i="3" s="1"/>
  <c r="EA17" i="3" s="1"/>
  <c r="EB17" i="3" s="1"/>
  <c r="EC17" i="3" s="1"/>
  <c r="ED17" i="3" s="1"/>
  <c r="EE17" i="3" s="1"/>
  <c r="EF17" i="3" s="1"/>
  <c r="EG17" i="3" s="1"/>
  <c r="EH17" i="3" s="1"/>
  <c r="EI17" i="3" s="1"/>
  <c r="EJ17" i="3" s="1"/>
  <c r="EK17" i="3" s="1"/>
  <c r="EL17" i="3" s="1"/>
  <c r="EM17" i="3" s="1"/>
  <c r="EN17" i="3" s="1"/>
  <c r="EO17" i="3" s="1"/>
  <c r="EP17" i="3" s="1"/>
  <c r="EQ17" i="3" s="1"/>
  <c r="ER17" i="3" s="1"/>
  <c r="ES17" i="3" s="1"/>
  <c r="ET17" i="3" s="1"/>
  <c r="EU17" i="3" s="1"/>
  <c r="EV17" i="3" s="1"/>
  <c r="EW17" i="3" s="1"/>
  <c r="EX17" i="3" s="1"/>
  <c r="EY17" i="3" s="1"/>
  <c r="EZ17" i="3" s="1"/>
  <c r="FA17" i="3" s="1"/>
  <c r="FB17" i="3" s="1"/>
  <c r="FC17" i="3" s="1"/>
  <c r="FD17" i="3" s="1"/>
  <c r="FE17" i="3" s="1"/>
  <c r="FF17" i="3" s="1"/>
  <c r="FG17" i="3" s="1"/>
  <c r="FH17" i="3" s="1"/>
  <c r="FI17" i="3" s="1"/>
  <c r="FJ17" i="3" s="1"/>
  <c r="FK17" i="3" s="1"/>
  <c r="FL17" i="3" s="1"/>
  <c r="FM17" i="3" s="1"/>
  <c r="FN17" i="3" s="1"/>
  <c r="FO17" i="3" s="1"/>
  <c r="FP17" i="3" s="1"/>
  <c r="FQ17" i="3" s="1"/>
  <c r="FR17" i="3" s="1"/>
  <c r="FS17" i="3" s="1"/>
  <c r="FT17" i="3" s="1"/>
  <c r="FU17" i="3" s="1"/>
  <c r="FV17" i="3" s="1"/>
  <c r="FW17" i="3" s="1"/>
  <c r="FX17" i="3" s="1"/>
  <c r="FY17" i="3" s="1"/>
  <c r="FZ17" i="3" s="1"/>
  <c r="GA17" i="3" s="1"/>
  <c r="GB17" i="3" s="1"/>
  <c r="GC17" i="3" s="1"/>
  <c r="GD17" i="3" s="1"/>
  <c r="GE17" i="3" s="1"/>
  <c r="GF17" i="3" s="1"/>
  <c r="GG17" i="3" s="1"/>
  <c r="GH17" i="3" s="1"/>
  <c r="GI17" i="3" s="1"/>
  <c r="GJ17" i="3" s="1"/>
  <c r="GK17" i="3" s="1"/>
  <c r="GL17" i="3" s="1"/>
  <c r="GM17" i="3" s="1"/>
  <c r="GN17" i="3" s="1"/>
  <c r="GO17" i="3" s="1"/>
  <c r="GP17" i="3" s="1"/>
  <c r="GQ17" i="3" s="1"/>
  <c r="GR17" i="3" s="1"/>
  <c r="GS17" i="3" s="1"/>
  <c r="GT17" i="3" s="1"/>
  <c r="GU17" i="3" s="1"/>
  <c r="GV17" i="3" s="1"/>
  <c r="GW17" i="3" s="1"/>
  <c r="GX17" i="3" s="1"/>
  <c r="GY17" i="3" s="1"/>
  <c r="GZ17" i="3" s="1"/>
  <c r="HA17" i="3" s="1"/>
  <c r="HB17" i="3" s="1"/>
  <c r="HC17" i="3" s="1"/>
  <c r="HD17" i="3" s="1"/>
  <c r="HE17" i="3" s="1"/>
  <c r="HF17" i="3" s="1"/>
  <c r="HG17" i="3" s="1"/>
  <c r="HH17" i="3" s="1"/>
  <c r="N17" i="3"/>
  <c r="K18" i="2"/>
  <c r="X18" i="2"/>
  <c r="I20" i="2"/>
  <c r="V20" i="2"/>
  <c r="M22" i="2"/>
  <c r="H21" i="2"/>
  <c r="W19" i="2"/>
  <c r="N13" i="3"/>
  <c r="Z13" i="2"/>
  <c r="AA13" i="2" s="1"/>
  <c r="AB13" i="2" s="1"/>
  <c r="AC13" i="2" s="1"/>
  <c r="AD13" i="2" s="1"/>
  <c r="AE13" i="2" s="1"/>
  <c r="AF13" i="2" s="1"/>
  <c r="AG13" i="2" s="1"/>
  <c r="AH13" i="2" s="1"/>
  <c r="AI13" i="2" s="1"/>
  <c r="AJ13" i="2" s="1"/>
  <c r="AK13" i="2" s="1"/>
  <c r="AL13" i="2" s="1"/>
  <c r="AM13" i="2" s="1"/>
  <c r="AN13" i="2" s="1"/>
  <c r="AO13" i="2" s="1"/>
  <c r="AP13" i="2" s="1"/>
  <c r="AQ13" i="2" s="1"/>
  <c r="AR13" i="2" s="1"/>
  <c r="AS13" i="2" s="1"/>
  <c r="AT13" i="2" s="1"/>
  <c r="AU13" i="2" s="1"/>
  <c r="AV13" i="2" s="1"/>
  <c r="AW13" i="2" s="1"/>
  <c r="AX13" i="2" s="1"/>
  <c r="AY13" i="2" s="1"/>
  <c r="AZ13" i="2" s="1"/>
  <c r="BA13" i="2" s="1"/>
  <c r="BB13" i="2" s="1"/>
  <c r="BC13" i="2" s="1"/>
  <c r="BD13" i="2" s="1"/>
  <c r="BE13" i="2" s="1"/>
  <c r="BF13" i="2" s="1"/>
  <c r="BG13" i="2" s="1"/>
  <c r="BH13" i="2" s="1"/>
  <c r="BI13" i="2" s="1"/>
  <c r="BJ13" i="2" s="1"/>
  <c r="BK13" i="2" s="1"/>
  <c r="BL13" i="2" s="1"/>
  <c r="BM13" i="2" s="1"/>
  <c r="BN13" i="2" s="1"/>
  <c r="BO13" i="2" s="1"/>
  <c r="BP13" i="2" s="1"/>
  <c r="BQ13" i="2" s="1"/>
  <c r="BR13" i="2" s="1"/>
  <c r="BS13" i="2" s="1"/>
  <c r="BT13" i="2" s="1"/>
  <c r="BU13" i="2" s="1"/>
  <c r="BV13" i="2" s="1"/>
  <c r="BW13" i="2" s="1"/>
  <c r="BX13" i="2" s="1"/>
  <c r="BY13" i="2" s="1"/>
  <c r="BZ13" i="2" s="1"/>
  <c r="CA13" i="2" s="1"/>
  <c r="CB13" i="2" s="1"/>
  <c r="CC13" i="2" s="1"/>
  <c r="CD13" i="2" s="1"/>
  <c r="CE13" i="2" s="1"/>
  <c r="CF13" i="2" s="1"/>
  <c r="CG13" i="2" s="1"/>
  <c r="CH13" i="2" s="1"/>
  <c r="CI13" i="2" s="1"/>
  <c r="CJ13" i="2" s="1"/>
  <c r="CK13" i="2" s="1"/>
  <c r="CL13" i="2" s="1"/>
  <c r="CM13" i="2" s="1"/>
  <c r="CN13" i="2" s="1"/>
  <c r="CO13" i="2" s="1"/>
  <c r="CP13" i="2" s="1"/>
  <c r="CQ13" i="2" s="1"/>
  <c r="CR13" i="2" s="1"/>
  <c r="CS13" i="2" s="1"/>
  <c r="CT13" i="2" s="1"/>
  <c r="CU13" i="2" s="1"/>
  <c r="CV13" i="2" s="1"/>
  <c r="CW13" i="2" s="1"/>
  <c r="CX13" i="2" s="1"/>
  <c r="CY13" i="2" s="1"/>
  <c r="CZ13" i="2" s="1"/>
  <c r="DA13" i="2" s="1"/>
  <c r="DB13" i="2" s="1"/>
  <c r="DC13" i="2" s="1"/>
  <c r="DD13" i="2" s="1"/>
  <c r="DE13" i="2" s="1"/>
  <c r="DF13" i="2" s="1"/>
  <c r="DG13" i="2" s="1"/>
  <c r="DH13" i="2" s="1"/>
  <c r="DI13" i="2" s="1"/>
  <c r="DJ13" i="2" s="1"/>
  <c r="DK13" i="2" s="1"/>
  <c r="DL13" i="2" s="1"/>
  <c r="DM13" i="2" s="1"/>
  <c r="DN13" i="2" s="1"/>
  <c r="DO13" i="2" s="1"/>
  <c r="DP13" i="2" s="1"/>
  <c r="DQ13" i="2" s="1"/>
  <c r="DR13" i="2" s="1"/>
  <c r="DS13" i="2" s="1"/>
  <c r="DT13" i="2" s="1"/>
  <c r="DU13" i="2" s="1"/>
  <c r="DV13" i="2" s="1"/>
  <c r="DW13" i="2" s="1"/>
  <c r="DX13" i="2" s="1"/>
  <c r="DY13" i="2" s="1"/>
  <c r="DZ13" i="2" s="1"/>
  <c r="EA13" i="2" s="1"/>
  <c r="EB13" i="2" s="1"/>
  <c r="EC13" i="2" s="1"/>
  <c r="ED13" i="2" s="1"/>
  <c r="EE13" i="2" s="1"/>
  <c r="EF13" i="2" s="1"/>
  <c r="EG13" i="2" s="1"/>
  <c r="EH13" i="2" s="1"/>
  <c r="EI13" i="2" s="1"/>
  <c r="EJ13" i="2" s="1"/>
  <c r="EK13" i="2" s="1"/>
  <c r="EL13" i="2" s="1"/>
  <c r="EM13" i="2" s="1"/>
  <c r="EN13" i="2" s="1"/>
  <c r="EO13" i="2" s="1"/>
  <c r="EP13" i="2" s="1"/>
  <c r="EQ13" i="2" s="1"/>
  <c r="ER13" i="2" s="1"/>
  <c r="ES13" i="2" s="1"/>
  <c r="ET13" i="2" s="1"/>
  <c r="EU13" i="2" s="1"/>
  <c r="EV13" i="2" s="1"/>
  <c r="EW13" i="2" s="1"/>
  <c r="EX13" i="2" s="1"/>
  <c r="EY13" i="2" s="1"/>
  <c r="EZ13" i="2" s="1"/>
  <c r="FA13" i="2" s="1"/>
  <c r="FB13" i="2" s="1"/>
  <c r="FC13" i="2" s="1"/>
  <c r="FD13" i="2" s="1"/>
  <c r="FE13" i="2" s="1"/>
  <c r="FF13" i="2" s="1"/>
  <c r="FG13" i="2" s="1"/>
  <c r="FH13" i="2" s="1"/>
  <c r="FI13" i="2" s="1"/>
  <c r="FJ13" i="2" s="1"/>
  <c r="FK13" i="2" s="1"/>
  <c r="FL13" i="2" s="1"/>
  <c r="FM13" i="2" s="1"/>
  <c r="FN13" i="2" s="1"/>
  <c r="FO13" i="2" s="1"/>
  <c r="FP13" i="2" s="1"/>
  <c r="FQ13" i="2" s="1"/>
  <c r="FR13" i="2" s="1"/>
  <c r="FS13" i="2" s="1"/>
  <c r="FT13" i="2" s="1"/>
  <c r="FU13" i="2" s="1"/>
  <c r="FV13" i="2" s="1"/>
  <c r="FW13" i="2" s="1"/>
  <c r="FX13" i="2" s="1"/>
  <c r="FY13" i="2" s="1"/>
  <c r="FZ13" i="2" s="1"/>
  <c r="GA13" i="2" s="1"/>
  <c r="GB13" i="2" s="1"/>
  <c r="GC13" i="2" s="1"/>
  <c r="GD13" i="2" s="1"/>
  <c r="GE13" i="2" s="1"/>
  <c r="GF13" i="2" s="1"/>
  <c r="GG13" i="2" s="1"/>
  <c r="GH13" i="2" s="1"/>
  <c r="GI13" i="2" s="1"/>
  <c r="GJ13" i="2" s="1"/>
  <c r="GK13" i="2" s="1"/>
  <c r="GL13" i="2" s="1"/>
  <c r="GM13" i="2" s="1"/>
  <c r="GN13" i="2" s="1"/>
  <c r="GO13" i="2" s="1"/>
  <c r="GP13" i="2" s="1"/>
  <c r="GQ13" i="2" s="1"/>
  <c r="GR13" i="2" s="1"/>
  <c r="GS13" i="2" s="1"/>
  <c r="GT13" i="2" s="1"/>
  <c r="GU13" i="2" s="1"/>
  <c r="GV13" i="2" s="1"/>
  <c r="GW13" i="2" s="1"/>
  <c r="GX13" i="2" s="1"/>
  <c r="GY13" i="2" s="1"/>
  <c r="GZ13" i="2" s="1"/>
  <c r="HA13" i="2" s="1"/>
  <c r="HB13" i="2" s="1"/>
  <c r="HC13" i="2" s="1"/>
  <c r="HD13" i="2" s="1"/>
  <c r="HE13" i="2" s="1"/>
  <c r="HF13" i="2" s="1"/>
  <c r="HG13" i="2" s="1"/>
  <c r="HH13" i="2" s="1"/>
  <c r="AA13" i="1"/>
  <c r="X19" i="2" l="1"/>
  <c r="Y19" i="2" s="1"/>
  <c r="Z19" i="2" s="1"/>
  <c r="AA19" i="2" s="1"/>
  <c r="AB19" i="2" s="1"/>
  <c r="AC19" i="2" s="1"/>
  <c r="AD19" i="2" s="1"/>
  <c r="AE19" i="2" s="1"/>
  <c r="AF19" i="2" s="1"/>
  <c r="AG19" i="2" s="1"/>
  <c r="AH19" i="2" s="1"/>
  <c r="AI19" i="2" s="1"/>
  <c r="AJ19" i="2" s="1"/>
  <c r="AK19" i="2" s="1"/>
  <c r="AL19" i="2" s="1"/>
  <c r="AM19" i="2" s="1"/>
  <c r="AN19" i="2" s="1"/>
  <c r="AO19" i="2" s="1"/>
  <c r="AP19" i="2" s="1"/>
  <c r="AQ19" i="2" s="1"/>
  <c r="AR19" i="2" s="1"/>
  <c r="AS19" i="2" s="1"/>
  <c r="AT19" i="2" s="1"/>
  <c r="AU19" i="2" s="1"/>
  <c r="AV19" i="2" s="1"/>
  <c r="AW19" i="2" s="1"/>
  <c r="AX19" i="2" s="1"/>
  <c r="AY19" i="2" s="1"/>
  <c r="AZ19" i="2" s="1"/>
  <c r="BA19" i="2" s="1"/>
  <c r="BB19" i="2" s="1"/>
  <c r="BC19" i="2" s="1"/>
  <c r="BD19" i="2" s="1"/>
  <c r="BE19" i="2" s="1"/>
  <c r="BF19" i="2" s="1"/>
  <c r="BG19" i="2" s="1"/>
  <c r="BH19" i="2" s="1"/>
  <c r="BI19" i="2" s="1"/>
  <c r="BJ19" i="2" s="1"/>
  <c r="BK19" i="2" s="1"/>
  <c r="BL19" i="2" s="1"/>
  <c r="BM19" i="2" s="1"/>
  <c r="BN19" i="2" s="1"/>
  <c r="BO19" i="2" s="1"/>
  <c r="BP19" i="2" s="1"/>
  <c r="BQ19" i="2" s="1"/>
  <c r="BR19" i="2" s="1"/>
  <c r="BS19" i="2" s="1"/>
  <c r="BT19" i="2" s="1"/>
  <c r="BU19" i="2" s="1"/>
  <c r="BV19" i="2" s="1"/>
  <c r="BW19" i="2" s="1"/>
  <c r="BX19" i="2" s="1"/>
  <c r="BY19" i="2" s="1"/>
  <c r="BZ19" i="2" s="1"/>
  <c r="CA19" i="2" s="1"/>
  <c r="CB19" i="2" s="1"/>
  <c r="CC19" i="2" s="1"/>
  <c r="CD19" i="2" s="1"/>
  <c r="CE19" i="2" s="1"/>
  <c r="CF19" i="2" s="1"/>
  <c r="CG19" i="2" s="1"/>
  <c r="CH19" i="2" s="1"/>
  <c r="CI19" i="2" s="1"/>
  <c r="CJ19" i="2" s="1"/>
  <c r="CK19" i="2" s="1"/>
  <c r="CL19" i="2" s="1"/>
  <c r="CM19" i="2" s="1"/>
  <c r="CN19" i="2" s="1"/>
  <c r="CO19" i="2" s="1"/>
  <c r="CP19" i="2" s="1"/>
  <c r="CQ19" i="2" s="1"/>
  <c r="CR19" i="2" s="1"/>
  <c r="CS19" i="2" s="1"/>
  <c r="CT19" i="2" s="1"/>
  <c r="CU19" i="2" s="1"/>
  <c r="CV19" i="2" s="1"/>
  <c r="CW19" i="2" s="1"/>
  <c r="CX19" i="2" s="1"/>
  <c r="CY19" i="2" s="1"/>
  <c r="CZ19" i="2" s="1"/>
  <c r="DA19" i="2" s="1"/>
  <c r="DB19" i="2" s="1"/>
  <c r="DC19" i="2" s="1"/>
  <c r="DD19" i="2" s="1"/>
  <c r="DE19" i="2" s="1"/>
  <c r="DF19" i="2" s="1"/>
  <c r="DG19" i="2" s="1"/>
  <c r="DH19" i="2" s="1"/>
  <c r="DI19" i="2" s="1"/>
  <c r="DJ19" i="2" s="1"/>
  <c r="DK19" i="2" s="1"/>
  <c r="DL19" i="2" s="1"/>
  <c r="DM19" i="2" s="1"/>
  <c r="DN19" i="2" s="1"/>
  <c r="DO19" i="2" s="1"/>
  <c r="DP19" i="2" s="1"/>
  <c r="DQ19" i="2" s="1"/>
  <c r="DR19" i="2" s="1"/>
  <c r="DS19" i="2" s="1"/>
  <c r="DT19" i="2" s="1"/>
  <c r="DU19" i="2" s="1"/>
  <c r="DV19" i="2" s="1"/>
  <c r="DW19" i="2" s="1"/>
  <c r="DX19" i="2" s="1"/>
  <c r="DY19" i="2" s="1"/>
  <c r="DZ19" i="2" s="1"/>
  <c r="EA19" i="2" s="1"/>
  <c r="EB19" i="2" s="1"/>
  <c r="EC19" i="2" s="1"/>
  <c r="ED19" i="2" s="1"/>
  <c r="EE19" i="2" s="1"/>
  <c r="EF19" i="2" s="1"/>
  <c r="EG19" i="2" s="1"/>
  <c r="EH19" i="2" s="1"/>
  <c r="EI19" i="2" s="1"/>
  <c r="EJ19" i="2" s="1"/>
  <c r="EK19" i="2" s="1"/>
  <c r="EL19" i="2" s="1"/>
  <c r="EM19" i="2" s="1"/>
  <c r="EN19" i="2" s="1"/>
  <c r="EO19" i="2" s="1"/>
  <c r="EP19" i="2" s="1"/>
  <c r="EQ19" i="2" s="1"/>
  <c r="ER19" i="2" s="1"/>
  <c r="ES19" i="2" s="1"/>
  <c r="ET19" i="2" s="1"/>
  <c r="EU19" i="2" s="1"/>
  <c r="EV19" i="2" s="1"/>
  <c r="EW19" i="2" s="1"/>
  <c r="EX19" i="2" s="1"/>
  <c r="EY19" i="2" s="1"/>
  <c r="EZ19" i="2" s="1"/>
  <c r="FA19" i="2" s="1"/>
  <c r="FB19" i="2" s="1"/>
  <c r="FC19" i="2" s="1"/>
  <c r="FD19" i="2" s="1"/>
  <c r="FE19" i="2" s="1"/>
  <c r="FF19" i="2" s="1"/>
  <c r="FG19" i="2" s="1"/>
  <c r="FH19" i="2" s="1"/>
  <c r="FI19" i="2" s="1"/>
  <c r="FJ19" i="2" s="1"/>
  <c r="FK19" i="2" s="1"/>
  <c r="FL19" i="2" s="1"/>
  <c r="FM19" i="2" s="1"/>
  <c r="FN19" i="2" s="1"/>
  <c r="FO19" i="2" s="1"/>
  <c r="FP19" i="2" s="1"/>
  <c r="FQ19" i="2" s="1"/>
  <c r="FR19" i="2" s="1"/>
  <c r="FS19" i="2" s="1"/>
  <c r="FT19" i="2" s="1"/>
  <c r="FU19" i="2" s="1"/>
  <c r="FV19" i="2" s="1"/>
  <c r="FW19" i="2" s="1"/>
  <c r="FX19" i="2" s="1"/>
  <c r="FY19" i="2" s="1"/>
  <c r="FZ19" i="2" s="1"/>
  <c r="GA19" i="2" s="1"/>
  <c r="GB19" i="2" s="1"/>
  <c r="GC19" i="2" s="1"/>
  <c r="GD19" i="2" s="1"/>
  <c r="GE19" i="2" s="1"/>
  <c r="GF19" i="2" s="1"/>
  <c r="GG19" i="2" s="1"/>
  <c r="GH19" i="2" s="1"/>
  <c r="GI19" i="2" s="1"/>
  <c r="GJ19" i="2" s="1"/>
  <c r="GK19" i="2" s="1"/>
  <c r="GL19" i="2" s="1"/>
  <c r="GM19" i="2" s="1"/>
  <c r="GN19" i="2" s="1"/>
  <c r="GO19" i="2" s="1"/>
  <c r="GP19" i="2" s="1"/>
  <c r="GQ19" i="2" s="1"/>
  <c r="GR19" i="2" s="1"/>
  <c r="GS19" i="2" s="1"/>
  <c r="GT19" i="2" s="1"/>
  <c r="GU19" i="2" s="1"/>
  <c r="GV19" i="2" s="1"/>
  <c r="GW19" i="2" s="1"/>
  <c r="GX19" i="2" s="1"/>
  <c r="GY19" i="2" s="1"/>
  <c r="GZ19" i="2" s="1"/>
  <c r="HA19" i="2" s="1"/>
  <c r="HB19" i="2" s="1"/>
  <c r="HC19" i="2" s="1"/>
  <c r="HD19" i="2" s="1"/>
  <c r="HE19" i="2" s="1"/>
  <c r="HF19" i="2" s="1"/>
  <c r="HG19" i="2" s="1"/>
  <c r="HH19" i="2" s="1"/>
  <c r="N19" i="2"/>
  <c r="I21" i="2"/>
  <c r="J21" i="2" s="1"/>
  <c r="K21" i="2" s="1"/>
  <c r="L21" i="2" s="1"/>
  <c r="V21" i="2"/>
  <c r="M23" i="2"/>
  <c r="H22" i="2"/>
  <c r="W20" i="2"/>
  <c r="J20" i="2"/>
  <c r="Y18" i="2"/>
  <c r="L18" i="2"/>
  <c r="I19" i="3"/>
  <c r="J19" i="3" s="1"/>
  <c r="K19" i="3" s="1"/>
  <c r="L19" i="3" s="1"/>
  <c r="V19" i="3"/>
  <c r="M21" i="3"/>
  <c r="H20" i="3"/>
  <c r="W18" i="3"/>
  <c r="J18" i="3"/>
  <c r="Y16" i="3"/>
  <c r="L16" i="3"/>
  <c r="K16" i="1"/>
  <c r="X16" i="1"/>
  <c r="Y16" i="1" s="1"/>
  <c r="I18" i="1"/>
  <c r="V18" i="1"/>
  <c r="W18" i="1" s="1"/>
  <c r="H19" i="1"/>
  <c r="M20" i="1"/>
  <c r="AB13" i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CB13" i="1" s="1"/>
  <c r="CC13" i="1" s="1"/>
  <c r="CD13" i="1" s="1"/>
  <c r="CE13" i="1" s="1"/>
  <c r="CF13" i="1" s="1"/>
  <c r="CG13" i="1" s="1"/>
  <c r="CH13" i="1" s="1"/>
  <c r="CI13" i="1" s="1"/>
  <c r="CJ13" i="1" s="1"/>
  <c r="CK13" i="1" s="1"/>
  <c r="CL13" i="1" s="1"/>
  <c r="CM13" i="1" s="1"/>
  <c r="CN13" i="1" s="1"/>
  <c r="CO13" i="1" s="1"/>
  <c r="CP13" i="1" s="1"/>
  <c r="CQ13" i="1" s="1"/>
  <c r="CR13" i="1" s="1"/>
  <c r="CS13" i="1" s="1"/>
  <c r="CT13" i="1" s="1"/>
  <c r="CU13" i="1" s="1"/>
  <c r="CV13" i="1" s="1"/>
  <c r="CW13" i="1" s="1"/>
  <c r="CX13" i="1" s="1"/>
  <c r="CY13" i="1" s="1"/>
  <c r="CZ13" i="1" s="1"/>
  <c r="DA13" i="1" s="1"/>
  <c r="DB13" i="1" s="1"/>
  <c r="DC13" i="1" s="1"/>
  <c r="DD13" i="1" s="1"/>
  <c r="DE13" i="1" s="1"/>
  <c r="DF13" i="1" s="1"/>
  <c r="DG13" i="1" s="1"/>
  <c r="DH13" i="1" s="1"/>
  <c r="DI13" i="1" s="1"/>
  <c r="DJ13" i="1" s="1"/>
  <c r="DK13" i="1" s="1"/>
  <c r="DL13" i="1" s="1"/>
  <c r="DM13" i="1" s="1"/>
  <c r="DN13" i="1" s="1"/>
  <c r="DO13" i="1" s="1"/>
  <c r="DP13" i="1" s="1"/>
  <c r="DQ13" i="1" s="1"/>
  <c r="DR13" i="1" s="1"/>
  <c r="DS13" i="1" s="1"/>
  <c r="DT13" i="1" s="1"/>
  <c r="DU13" i="1" s="1"/>
  <c r="DV13" i="1" s="1"/>
  <c r="DW13" i="1" s="1"/>
  <c r="DX13" i="1" s="1"/>
  <c r="DY13" i="1" s="1"/>
  <c r="DZ13" i="1" s="1"/>
  <c r="EA13" i="1" s="1"/>
  <c r="EB13" i="1" s="1"/>
  <c r="EC13" i="1" s="1"/>
  <c r="ED13" i="1" s="1"/>
  <c r="EE13" i="1" s="1"/>
  <c r="EF13" i="1" s="1"/>
  <c r="EG13" i="1" s="1"/>
  <c r="EH13" i="1" s="1"/>
  <c r="EI13" i="1" s="1"/>
  <c r="EJ13" i="1" s="1"/>
  <c r="EK13" i="1" s="1"/>
  <c r="EL13" i="1" s="1"/>
  <c r="EM13" i="1" s="1"/>
  <c r="EN13" i="1" s="1"/>
  <c r="EO13" i="1" s="1"/>
  <c r="EP13" i="1" s="1"/>
  <c r="EQ13" i="1" s="1"/>
  <c r="ER13" i="1" s="1"/>
  <c r="ES13" i="1" s="1"/>
  <c r="ET13" i="1" s="1"/>
  <c r="EU13" i="1" s="1"/>
  <c r="EV13" i="1" s="1"/>
  <c r="EW13" i="1" s="1"/>
  <c r="EX13" i="1" s="1"/>
  <c r="EY13" i="1" s="1"/>
  <c r="EZ13" i="1" s="1"/>
  <c r="FA13" i="1" s="1"/>
  <c r="FB13" i="1" s="1"/>
  <c r="FC13" i="1" s="1"/>
  <c r="FD13" i="1" s="1"/>
  <c r="FE13" i="1" s="1"/>
  <c r="FF13" i="1" s="1"/>
  <c r="FG13" i="1" s="1"/>
  <c r="FH13" i="1" s="1"/>
  <c r="FI13" i="1" s="1"/>
  <c r="FJ13" i="1" s="1"/>
  <c r="FK13" i="1" s="1"/>
  <c r="FL13" i="1" s="1"/>
  <c r="FM13" i="1" s="1"/>
  <c r="FN13" i="1" s="1"/>
  <c r="FO13" i="1" s="1"/>
  <c r="FP13" i="1" s="1"/>
  <c r="FQ13" i="1" s="1"/>
  <c r="FR13" i="1" s="1"/>
  <c r="FS13" i="1" s="1"/>
  <c r="FT13" i="1" s="1"/>
  <c r="FU13" i="1" s="1"/>
  <c r="FV13" i="1" s="1"/>
  <c r="FW13" i="1" s="1"/>
  <c r="FX13" i="1" s="1"/>
  <c r="FY13" i="1" s="1"/>
  <c r="FZ13" i="1" s="1"/>
  <c r="GA13" i="1" s="1"/>
  <c r="GB13" i="1" s="1"/>
  <c r="GC13" i="1" s="1"/>
  <c r="GD13" i="1" s="1"/>
  <c r="GE13" i="1" s="1"/>
  <c r="GF13" i="1" s="1"/>
  <c r="GG13" i="1" s="1"/>
  <c r="GH13" i="1" s="1"/>
  <c r="GI13" i="1" s="1"/>
  <c r="GJ13" i="1" s="1"/>
  <c r="GK13" i="1" s="1"/>
  <c r="GL13" i="1" s="1"/>
  <c r="GM13" i="1" s="1"/>
  <c r="GN13" i="1" s="1"/>
  <c r="GO13" i="1" s="1"/>
  <c r="GP13" i="1" s="1"/>
  <c r="GQ13" i="1" s="1"/>
  <c r="GR13" i="1" s="1"/>
  <c r="GS13" i="1" s="1"/>
  <c r="GT13" i="1" s="1"/>
  <c r="GU13" i="1" s="1"/>
  <c r="GV13" i="1" s="1"/>
  <c r="GW13" i="1" s="1"/>
  <c r="GX13" i="1" s="1"/>
  <c r="GY13" i="1" s="1"/>
  <c r="GZ13" i="1" s="1"/>
  <c r="HA13" i="1" s="1"/>
  <c r="HB13" i="1" s="1"/>
  <c r="HC13" i="1" s="1"/>
  <c r="HD13" i="1" s="1"/>
  <c r="HE13" i="1" s="1"/>
  <c r="HF13" i="1" s="1"/>
  <c r="HG13" i="1" s="1"/>
  <c r="HH13" i="1" s="1"/>
  <c r="N13" i="2"/>
  <c r="H20" i="1" l="1"/>
  <c r="M21" i="1"/>
  <c r="I19" i="1"/>
  <c r="J19" i="1" s="1"/>
  <c r="K19" i="1" s="1"/>
  <c r="L19" i="1" s="1"/>
  <c r="V19" i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BG19" i="1" s="1"/>
  <c r="BH19" i="1" s="1"/>
  <c r="BI19" i="1" s="1"/>
  <c r="BJ19" i="1" s="1"/>
  <c r="BK19" i="1" s="1"/>
  <c r="BL19" i="1" s="1"/>
  <c r="BM19" i="1" s="1"/>
  <c r="BN19" i="1" s="1"/>
  <c r="BO19" i="1" s="1"/>
  <c r="BP19" i="1" s="1"/>
  <c r="BQ19" i="1" s="1"/>
  <c r="BR19" i="1" s="1"/>
  <c r="BS19" i="1" s="1"/>
  <c r="BT19" i="1" s="1"/>
  <c r="BU19" i="1" s="1"/>
  <c r="BV19" i="1" s="1"/>
  <c r="BW19" i="1" s="1"/>
  <c r="BX19" i="1" s="1"/>
  <c r="BY19" i="1" s="1"/>
  <c r="BZ19" i="1" s="1"/>
  <c r="CA19" i="1" s="1"/>
  <c r="CB19" i="1" s="1"/>
  <c r="CC19" i="1" s="1"/>
  <c r="CD19" i="1" s="1"/>
  <c r="CE19" i="1" s="1"/>
  <c r="CF19" i="1" s="1"/>
  <c r="CG19" i="1" s="1"/>
  <c r="CH19" i="1" s="1"/>
  <c r="CI19" i="1" s="1"/>
  <c r="CJ19" i="1" s="1"/>
  <c r="CK19" i="1" s="1"/>
  <c r="CL19" i="1" s="1"/>
  <c r="CM19" i="1" s="1"/>
  <c r="CN19" i="1" s="1"/>
  <c r="CO19" i="1" s="1"/>
  <c r="CP19" i="1" s="1"/>
  <c r="CQ19" i="1" s="1"/>
  <c r="CR19" i="1" s="1"/>
  <c r="CS19" i="1" s="1"/>
  <c r="CT19" i="1" s="1"/>
  <c r="CU19" i="1" s="1"/>
  <c r="CV19" i="1" s="1"/>
  <c r="CW19" i="1" s="1"/>
  <c r="CX19" i="1" s="1"/>
  <c r="CY19" i="1" s="1"/>
  <c r="CZ19" i="1" s="1"/>
  <c r="DA19" i="1" s="1"/>
  <c r="DB19" i="1" s="1"/>
  <c r="DC19" i="1" s="1"/>
  <c r="DD19" i="1" s="1"/>
  <c r="DE19" i="1" s="1"/>
  <c r="DF19" i="1" s="1"/>
  <c r="DG19" i="1" s="1"/>
  <c r="DH19" i="1" s="1"/>
  <c r="DI19" i="1" s="1"/>
  <c r="DJ19" i="1" s="1"/>
  <c r="DK19" i="1" s="1"/>
  <c r="DL19" i="1" s="1"/>
  <c r="DM19" i="1" s="1"/>
  <c r="DN19" i="1" s="1"/>
  <c r="DO19" i="1" s="1"/>
  <c r="DP19" i="1" s="1"/>
  <c r="DQ19" i="1" s="1"/>
  <c r="DR19" i="1" s="1"/>
  <c r="DS19" i="1" s="1"/>
  <c r="DT19" i="1" s="1"/>
  <c r="DU19" i="1" s="1"/>
  <c r="DV19" i="1" s="1"/>
  <c r="DW19" i="1" s="1"/>
  <c r="DX19" i="1" s="1"/>
  <c r="DY19" i="1" s="1"/>
  <c r="DZ19" i="1" s="1"/>
  <c r="EA19" i="1" s="1"/>
  <c r="EB19" i="1" s="1"/>
  <c r="EC19" i="1" s="1"/>
  <c r="ED19" i="1" s="1"/>
  <c r="EE19" i="1" s="1"/>
  <c r="EF19" i="1" s="1"/>
  <c r="EG19" i="1" s="1"/>
  <c r="EH19" i="1" s="1"/>
  <c r="EI19" i="1" s="1"/>
  <c r="EJ19" i="1" s="1"/>
  <c r="EK19" i="1" s="1"/>
  <c r="EL19" i="1" s="1"/>
  <c r="EM19" i="1" s="1"/>
  <c r="EN19" i="1" s="1"/>
  <c r="EO19" i="1" s="1"/>
  <c r="EP19" i="1" s="1"/>
  <c r="EQ19" i="1" s="1"/>
  <c r="ER19" i="1" s="1"/>
  <c r="ES19" i="1" s="1"/>
  <c r="ET19" i="1" s="1"/>
  <c r="EU19" i="1" s="1"/>
  <c r="EV19" i="1" s="1"/>
  <c r="EW19" i="1" s="1"/>
  <c r="EX19" i="1" s="1"/>
  <c r="EY19" i="1" s="1"/>
  <c r="EZ19" i="1" s="1"/>
  <c r="FA19" i="1" s="1"/>
  <c r="FB19" i="1" s="1"/>
  <c r="FC19" i="1" s="1"/>
  <c r="FD19" i="1" s="1"/>
  <c r="FE19" i="1" s="1"/>
  <c r="FF19" i="1" s="1"/>
  <c r="FG19" i="1" s="1"/>
  <c r="FH19" i="1" s="1"/>
  <c r="FI19" i="1" s="1"/>
  <c r="FJ19" i="1" s="1"/>
  <c r="FK19" i="1" s="1"/>
  <c r="FL19" i="1" s="1"/>
  <c r="FM19" i="1" s="1"/>
  <c r="FN19" i="1" s="1"/>
  <c r="FO19" i="1" s="1"/>
  <c r="FP19" i="1" s="1"/>
  <c r="FQ19" i="1" s="1"/>
  <c r="FR19" i="1" s="1"/>
  <c r="FS19" i="1" s="1"/>
  <c r="FT19" i="1" s="1"/>
  <c r="FU19" i="1" s="1"/>
  <c r="FV19" i="1" s="1"/>
  <c r="FW19" i="1" s="1"/>
  <c r="FX19" i="1" s="1"/>
  <c r="FY19" i="1" s="1"/>
  <c r="FZ19" i="1" s="1"/>
  <c r="GA19" i="1" s="1"/>
  <c r="GB19" i="1" s="1"/>
  <c r="GC19" i="1" s="1"/>
  <c r="GD19" i="1" s="1"/>
  <c r="GE19" i="1" s="1"/>
  <c r="GF19" i="1" s="1"/>
  <c r="GG19" i="1" s="1"/>
  <c r="GH19" i="1" s="1"/>
  <c r="GI19" i="1" s="1"/>
  <c r="GJ19" i="1" s="1"/>
  <c r="GK19" i="1" s="1"/>
  <c r="GL19" i="1" s="1"/>
  <c r="GM19" i="1" s="1"/>
  <c r="GN19" i="1" s="1"/>
  <c r="GO19" i="1" s="1"/>
  <c r="GP19" i="1" s="1"/>
  <c r="GQ19" i="1" s="1"/>
  <c r="GR19" i="1" s="1"/>
  <c r="GS19" i="1" s="1"/>
  <c r="GT19" i="1" s="1"/>
  <c r="GU19" i="1" s="1"/>
  <c r="GV19" i="1" s="1"/>
  <c r="GW19" i="1" s="1"/>
  <c r="GX19" i="1" s="1"/>
  <c r="GY19" i="1" s="1"/>
  <c r="GZ19" i="1" s="1"/>
  <c r="HA19" i="1" s="1"/>
  <c r="HB19" i="1" s="1"/>
  <c r="HC19" i="1" s="1"/>
  <c r="HD19" i="1" s="1"/>
  <c r="HE19" i="1" s="1"/>
  <c r="HF19" i="1" s="1"/>
  <c r="HG19" i="1" s="1"/>
  <c r="HH19" i="1" s="1"/>
  <c r="J18" i="1"/>
  <c r="L16" i="1"/>
  <c r="Z16" i="3"/>
  <c r="K18" i="3"/>
  <c r="X18" i="3"/>
  <c r="Y18" i="3" s="1"/>
  <c r="I20" i="3"/>
  <c r="V20" i="3"/>
  <c r="M22" i="3"/>
  <c r="H21" i="3"/>
  <c r="W19" i="3"/>
  <c r="Z18" i="2"/>
  <c r="K20" i="2"/>
  <c r="X20" i="2"/>
  <c r="I22" i="2"/>
  <c r="V22" i="2"/>
  <c r="M24" i="2"/>
  <c r="H23" i="2"/>
  <c r="W21" i="2"/>
  <c r="X21" i="2" s="1"/>
  <c r="Y21" i="2" s="1"/>
  <c r="Z21" i="2" s="1"/>
  <c r="AA21" i="2" s="1"/>
  <c r="AB21" i="2" s="1"/>
  <c r="AC21" i="2" s="1"/>
  <c r="AD21" i="2" s="1"/>
  <c r="AE21" i="2" s="1"/>
  <c r="AF21" i="2" s="1"/>
  <c r="AG21" i="2" s="1"/>
  <c r="AH21" i="2" s="1"/>
  <c r="AI21" i="2" s="1"/>
  <c r="AJ21" i="2" s="1"/>
  <c r="AK21" i="2" s="1"/>
  <c r="AL21" i="2" s="1"/>
  <c r="AM21" i="2" s="1"/>
  <c r="AN21" i="2" s="1"/>
  <c r="AO21" i="2" s="1"/>
  <c r="AP21" i="2" s="1"/>
  <c r="AQ21" i="2" s="1"/>
  <c r="AR21" i="2" s="1"/>
  <c r="AS21" i="2" s="1"/>
  <c r="AT21" i="2" s="1"/>
  <c r="AU21" i="2" s="1"/>
  <c r="AV21" i="2" s="1"/>
  <c r="AW21" i="2" s="1"/>
  <c r="AX21" i="2" s="1"/>
  <c r="AY21" i="2" s="1"/>
  <c r="AZ21" i="2" s="1"/>
  <c r="BA21" i="2" s="1"/>
  <c r="BB21" i="2" s="1"/>
  <c r="BC21" i="2" s="1"/>
  <c r="BD21" i="2" s="1"/>
  <c r="BE21" i="2" s="1"/>
  <c r="BF21" i="2" s="1"/>
  <c r="BG21" i="2" s="1"/>
  <c r="BH21" i="2" s="1"/>
  <c r="BI21" i="2" s="1"/>
  <c r="BJ21" i="2" s="1"/>
  <c r="BK21" i="2" s="1"/>
  <c r="BL21" i="2" s="1"/>
  <c r="BM21" i="2" s="1"/>
  <c r="BN21" i="2" s="1"/>
  <c r="BO21" i="2" s="1"/>
  <c r="BP21" i="2" s="1"/>
  <c r="BQ21" i="2" s="1"/>
  <c r="BR21" i="2" s="1"/>
  <c r="BS21" i="2" s="1"/>
  <c r="BT21" i="2" s="1"/>
  <c r="BU21" i="2" s="1"/>
  <c r="BV21" i="2" s="1"/>
  <c r="BW21" i="2" s="1"/>
  <c r="BX21" i="2" s="1"/>
  <c r="BY21" i="2" s="1"/>
  <c r="BZ21" i="2" s="1"/>
  <c r="CA21" i="2" s="1"/>
  <c r="CB21" i="2" s="1"/>
  <c r="CC21" i="2" s="1"/>
  <c r="CD21" i="2" s="1"/>
  <c r="CE21" i="2" s="1"/>
  <c r="CF21" i="2" s="1"/>
  <c r="CG21" i="2" s="1"/>
  <c r="CH21" i="2" s="1"/>
  <c r="CI21" i="2" s="1"/>
  <c r="CJ21" i="2" s="1"/>
  <c r="CK21" i="2" s="1"/>
  <c r="CL21" i="2" s="1"/>
  <c r="CM21" i="2" s="1"/>
  <c r="CN21" i="2" s="1"/>
  <c r="CO21" i="2" s="1"/>
  <c r="CP21" i="2" s="1"/>
  <c r="CQ21" i="2" s="1"/>
  <c r="CR21" i="2" s="1"/>
  <c r="CS21" i="2" s="1"/>
  <c r="CT21" i="2" s="1"/>
  <c r="CU21" i="2" s="1"/>
  <c r="CV21" i="2" s="1"/>
  <c r="CW21" i="2" s="1"/>
  <c r="CX21" i="2" s="1"/>
  <c r="CY21" i="2" s="1"/>
  <c r="CZ21" i="2" s="1"/>
  <c r="DA21" i="2" s="1"/>
  <c r="DB21" i="2" s="1"/>
  <c r="DC21" i="2" s="1"/>
  <c r="DD21" i="2" s="1"/>
  <c r="DE21" i="2" s="1"/>
  <c r="DF21" i="2" s="1"/>
  <c r="DG21" i="2" s="1"/>
  <c r="DH21" i="2" s="1"/>
  <c r="DI21" i="2" s="1"/>
  <c r="DJ21" i="2" s="1"/>
  <c r="DK21" i="2" s="1"/>
  <c r="DL21" i="2" s="1"/>
  <c r="DM21" i="2" s="1"/>
  <c r="DN21" i="2" s="1"/>
  <c r="DO21" i="2" s="1"/>
  <c r="DP21" i="2" s="1"/>
  <c r="DQ21" i="2" s="1"/>
  <c r="DR21" i="2" s="1"/>
  <c r="DS21" i="2" s="1"/>
  <c r="DT21" i="2" s="1"/>
  <c r="DU21" i="2" s="1"/>
  <c r="DV21" i="2" s="1"/>
  <c r="DW21" i="2" s="1"/>
  <c r="DX21" i="2" s="1"/>
  <c r="DY21" i="2" s="1"/>
  <c r="DZ21" i="2" s="1"/>
  <c r="EA21" i="2" s="1"/>
  <c r="EB21" i="2" s="1"/>
  <c r="EC21" i="2" s="1"/>
  <c r="ED21" i="2" s="1"/>
  <c r="EE21" i="2" s="1"/>
  <c r="EF21" i="2" s="1"/>
  <c r="EG21" i="2" s="1"/>
  <c r="EH21" i="2" s="1"/>
  <c r="EI21" i="2" s="1"/>
  <c r="EJ21" i="2" s="1"/>
  <c r="EK21" i="2" s="1"/>
  <c r="EL21" i="2" s="1"/>
  <c r="EM21" i="2" s="1"/>
  <c r="EN21" i="2" s="1"/>
  <c r="EO21" i="2" s="1"/>
  <c r="EP21" i="2" s="1"/>
  <c r="EQ21" i="2" s="1"/>
  <c r="ER21" i="2" s="1"/>
  <c r="ES21" i="2" s="1"/>
  <c r="ET21" i="2" s="1"/>
  <c r="EU21" i="2" s="1"/>
  <c r="EV21" i="2" s="1"/>
  <c r="EW21" i="2" s="1"/>
  <c r="EX21" i="2" s="1"/>
  <c r="EY21" i="2" s="1"/>
  <c r="EZ21" i="2" s="1"/>
  <c r="FA21" i="2" s="1"/>
  <c r="FB21" i="2" s="1"/>
  <c r="FC21" i="2" s="1"/>
  <c r="FD21" i="2" s="1"/>
  <c r="FE21" i="2" s="1"/>
  <c r="FF21" i="2" s="1"/>
  <c r="FG21" i="2" s="1"/>
  <c r="FH21" i="2" s="1"/>
  <c r="FI21" i="2" s="1"/>
  <c r="FJ21" i="2" s="1"/>
  <c r="FK21" i="2" s="1"/>
  <c r="FL21" i="2" s="1"/>
  <c r="FM21" i="2" s="1"/>
  <c r="FN21" i="2" s="1"/>
  <c r="FO21" i="2" s="1"/>
  <c r="FP21" i="2" s="1"/>
  <c r="FQ21" i="2" s="1"/>
  <c r="FR21" i="2" s="1"/>
  <c r="FS21" i="2" s="1"/>
  <c r="FT21" i="2" s="1"/>
  <c r="FU21" i="2" s="1"/>
  <c r="FV21" i="2" s="1"/>
  <c r="FW21" i="2" s="1"/>
  <c r="FX21" i="2" s="1"/>
  <c r="FY21" i="2" s="1"/>
  <c r="FZ21" i="2" s="1"/>
  <c r="GA21" i="2" s="1"/>
  <c r="GB21" i="2" s="1"/>
  <c r="GC21" i="2" s="1"/>
  <c r="GD21" i="2" s="1"/>
  <c r="GE21" i="2" s="1"/>
  <c r="GF21" i="2" s="1"/>
  <c r="GG21" i="2" s="1"/>
  <c r="GH21" i="2" s="1"/>
  <c r="GI21" i="2" s="1"/>
  <c r="GJ21" i="2" s="1"/>
  <c r="GK21" i="2" s="1"/>
  <c r="GL21" i="2" s="1"/>
  <c r="GM21" i="2" s="1"/>
  <c r="GN21" i="2" s="1"/>
  <c r="GO21" i="2" s="1"/>
  <c r="GP21" i="2" s="1"/>
  <c r="GQ21" i="2" s="1"/>
  <c r="GR21" i="2" s="1"/>
  <c r="GS21" i="2" s="1"/>
  <c r="GT21" i="2" s="1"/>
  <c r="GU21" i="2" s="1"/>
  <c r="GV21" i="2" s="1"/>
  <c r="GW21" i="2" s="1"/>
  <c r="GX21" i="2" s="1"/>
  <c r="GY21" i="2" s="1"/>
  <c r="GZ21" i="2" s="1"/>
  <c r="HA21" i="2" s="1"/>
  <c r="HB21" i="2" s="1"/>
  <c r="HC21" i="2" s="1"/>
  <c r="HD21" i="2" s="1"/>
  <c r="HE21" i="2" s="1"/>
  <c r="HF21" i="2" s="1"/>
  <c r="HG21" i="2" s="1"/>
  <c r="HH21" i="2" s="1"/>
  <c r="N21" i="2"/>
  <c r="N13" i="1"/>
  <c r="I23" i="2" l="1"/>
  <c r="J23" i="2" s="1"/>
  <c r="K23" i="2" s="1"/>
  <c r="L23" i="2" s="1"/>
  <c r="V23" i="2"/>
  <c r="M25" i="2"/>
  <c r="H24" i="2"/>
  <c r="W22" i="2"/>
  <c r="J22" i="2"/>
  <c r="Y20" i="2"/>
  <c r="L20" i="2"/>
  <c r="AA18" i="2"/>
  <c r="AB18" i="2" s="1"/>
  <c r="AC18" i="2" s="1"/>
  <c r="AD18" i="2" s="1"/>
  <c r="AE18" i="2" s="1"/>
  <c r="AF18" i="2" s="1"/>
  <c r="AG18" i="2" s="1"/>
  <c r="AH18" i="2" s="1"/>
  <c r="AI18" i="2" s="1"/>
  <c r="AJ18" i="2" s="1"/>
  <c r="AK18" i="2" s="1"/>
  <c r="AL18" i="2" s="1"/>
  <c r="AM18" i="2" s="1"/>
  <c r="AN18" i="2" s="1"/>
  <c r="AO18" i="2" s="1"/>
  <c r="AP18" i="2" s="1"/>
  <c r="AQ18" i="2" s="1"/>
  <c r="AR18" i="2" s="1"/>
  <c r="AS18" i="2" s="1"/>
  <c r="AT18" i="2" s="1"/>
  <c r="AU18" i="2" s="1"/>
  <c r="AV18" i="2" s="1"/>
  <c r="AW18" i="2" s="1"/>
  <c r="AX18" i="2" s="1"/>
  <c r="AY18" i="2" s="1"/>
  <c r="AZ18" i="2" s="1"/>
  <c r="BA18" i="2" s="1"/>
  <c r="BB18" i="2" s="1"/>
  <c r="BC18" i="2" s="1"/>
  <c r="BD18" i="2" s="1"/>
  <c r="BE18" i="2" s="1"/>
  <c r="BF18" i="2" s="1"/>
  <c r="BG18" i="2" s="1"/>
  <c r="BH18" i="2" s="1"/>
  <c r="BI18" i="2" s="1"/>
  <c r="BJ18" i="2" s="1"/>
  <c r="BK18" i="2" s="1"/>
  <c r="BL18" i="2" s="1"/>
  <c r="BM18" i="2" s="1"/>
  <c r="BN18" i="2" s="1"/>
  <c r="BO18" i="2" s="1"/>
  <c r="BP18" i="2" s="1"/>
  <c r="BQ18" i="2" s="1"/>
  <c r="BR18" i="2" s="1"/>
  <c r="BS18" i="2" s="1"/>
  <c r="BT18" i="2" s="1"/>
  <c r="BU18" i="2" s="1"/>
  <c r="BV18" i="2" s="1"/>
  <c r="BW18" i="2" s="1"/>
  <c r="BX18" i="2" s="1"/>
  <c r="BY18" i="2" s="1"/>
  <c r="BZ18" i="2" s="1"/>
  <c r="CA18" i="2" s="1"/>
  <c r="CB18" i="2" s="1"/>
  <c r="CC18" i="2" s="1"/>
  <c r="CD18" i="2" s="1"/>
  <c r="CE18" i="2" s="1"/>
  <c r="CF18" i="2" s="1"/>
  <c r="CG18" i="2" s="1"/>
  <c r="CH18" i="2" s="1"/>
  <c r="CI18" i="2" s="1"/>
  <c r="CJ18" i="2" s="1"/>
  <c r="CK18" i="2" s="1"/>
  <c r="CL18" i="2" s="1"/>
  <c r="CM18" i="2" s="1"/>
  <c r="CN18" i="2" s="1"/>
  <c r="CO18" i="2" s="1"/>
  <c r="CP18" i="2" s="1"/>
  <c r="CQ18" i="2" s="1"/>
  <c r="CR18" i="2" s="1"/>
  <c r="CS18" i="2" s="1"/>
  <c r="CT18" i="2" s="1"/>
  <c r="CU18" i="2" s="1"/>
  <c r="CV18" i="2" s="1"/>
  <c r="CW18" i="2" s="1"/>
  <c r="CX18" i="2" s="1"/>
  <c r="CY18" i="2" s="1"/>
  <c r="CZ18" i="2" s="1"/>
  <c r="DA18" i="2" s="1"/>
  <c r="DB18" i="2" s="1"/>
  <c r="DC18" i="2" s="1"/>
  <c r="DD18" i="2" s="1"/>
  <c r="DE18" i="2" s="1"/>
  <c r="DF18" i="2" s="1"/>
  <c r="DG18" i="2" s="1"/>
  <c r="DH18" i="2" s="1"/>
  <c r="DI18" i="2" s="1"/>
  <c r="DJ18" i="2" s="1"/>
  <c r="DK18" i="2" s="1"/>
  <c r="DL18" i="2" s="1"/>
  <c r="DM18" i="2" s="1"/>
  <c r="DN18" i="2" s="1"/>
  <c r="DO18" i="2" s="1"/>
  <c r="DP18" i="2" s="1"/>
  <c r="DQ18" i="2" s="1"/>
  <c r="DR18" i="2" s="1"/>
  <c r="DS18" i="2" s="1"/>
  <c r="DT18" i="2" s="1"/>
  <c r="DU18" i="2" s="1"/>
  <c r="DV18" i="2" s="1"/>
  <c r="DW18" i="2" s="1"/>
  <c r="DX18" i="2" s="1"/>
  <c r="DY18" i="2" s="1"/>
  <c r="DZ18" i="2" s="1"/>
  <c r="EA18" i="2" s="1"/>
  <c r="EB18" i="2" s="1"/>
  <c r="EC18" i="2" s="1"/>
  <c r="ED18" i="2" s="1"/>
  <c r="EE18" i="2" s="1"/>
  <c r="EF18" i="2" s="1"/>
  <c r="EG18" i="2" s="1"/>
  <c r="EH18" i="2" s="1"/>
  <c r="EI18" i="2" s="1"/>
  <c r="EJ18" i="2" s="1"/>
  <c r="EK18" i="2" s="1"/>
  <c r="EL18" i="2" s="1"/>
  <c r="EM18" i="2" s="1"/>
  <c r="EN18" i="2" s="1"/>
  <c r="EO18" i="2" s="1"/>
  <c r="EP18" i="2" s="1"/>
  <c r="EQ18" i="2" s="1"/>
  <c r="ER18" i="2" s="1"/>
  <c r="ES18" i="2" s="1"/>
  <c r="ET18" i="2" s="1"/>
  <c r="EU18" i="2" s="1"/>
  <c r="EV18" i="2" s="1"/>
  <c r="EW18" i="2" s="1"/>
  <c r="EX18" i="2" s="1"/>
  <c r="EY18" i="2" s="1"/>
  <c r="EZ18" i="2" s="1"/>
  <c r="FA18" i="2" s="1"/>
  <c r="FB18" i="2" s="1"/>
  <c r="FC18" i="2" s="1"/>
  <c r="FD18" i="2" s="1"/>
  <c r="FE18" i="2" s="1"/>
  <c r="FF18" i="2" s="1"/>
  <c r="FG18" i="2" s="1"/>
  <c r="FH18" i="2" s="1"/>
  <c r="FI18" i="2" s="1"/>
  <c r="FJ18" i="2" s="1"/>
  <c r="FK18" i="2" s="1"/>
  <c r="FL18" i="2" s="1"/>
  <c r="FM18" i="2" s="1"/>
  <c r="FN18" i="2" s="1"/>
  <c r="FO18" i="2" s="1"/>
  <c r="FP18" i="2" s="1"/>
  <c r="FQ18" i="2" s="1"/>
  <c r="FR18" i="2" s="1"/>
  <c r="FS18" i="2" s="1"/>
  <c r="FT18" i="2" s="1"/>
  <c r="FU18" i="2" s="1"/>
  <c r="FV18" i="2" s="1"/>
  <c r="FW18" i="2" s="1"/>
  <c r="FX18" i="2" s="1"/>
  <c r="FY18" i="2" s="1"/>
  <c r="FZ18" i="2" s="1"/>
  <c r="GA18" i="2" s="1"/>
  <c r="GB18" i="2" s="1"/>
  <c r="GC18" i="2" s="1"/>
  <c r="GD18" i="2" s="1"/>
  <c r="GE18" i="2" s="1"/>
  <c r="GF18" i="2" s="1"/>
  <c r="GG18" i="2" s="1"/>
  <c r="GH18" i="2" s="1"/>
  <c r="GI18" i="2" s="1"/>
  <c r="GJ18" i="2" s="1"/>
  <c r="GK18" i="2" s="1"/>
  <c r="GL18" i="2" s="1"/>
  <c r="GM18" i="2" s="1"/>
  <c r="GN18" i="2" s="1"/>
  <c r="GO18" i="2" s="1"/>
  <c r="GP18" i="2" s="1"/>
  <c r="GQ18" i="2" s="1"/>
  <c r="GR18" i="2" s="1"/>
  <c r="GS18" i="2" s="1"/>
  <c r="GT18" i="2" s="1"/>
  <c r="GU18" i="2" s="1"/>
  <c r="GV18" i="2" s="1"/>
  <c r="GW18" i="2" s="1"/>
  <c r="GX18" i="2" s="1"/>
  <c r="GY18" i="2" s="1"/>
  <c r="GZ18" i="2" s="1"/>
  <c r="HA18" i="2" s="1"/>
  <c r="HB18" i="2" s="1"/>
  <c r="HC18" i="2" s="1"/>
  <c r="HD18" i="2" s="1"/>
  <c r="HE18" i="2" s="1"/>
  <c r="HF18" i="2" s="1"/>
  <c r="HG18" i="2" s="1"/>
  <c r="HH18" i="2" s="1"/>
  <c r="N18" i="2"/>
  <c r="X19" i="3"/>
  <c r="Y19" i="3" s="1"/>
  <c r="Z19" i="3" s="1"/>
  <c r="AA19" i="3" s="1"/>
  <c r="AB19" i="3" s="1"/>
  <c r="AC19" i="3" s="1"/>
  <c r="AD19" i="3" s="1"/>
  <c r="AE19" i="3" s="1"/>
  <c r="AF19" i="3" s="1"/>
  <c r="AG19" i="3" s="1"/>
  <c r="AH19" i="3" s="1"/>
  <c r="AI19" i="3" s="1"/>
  <c r="AJ19" i="3" s="1"/>
  <c r="AK19" i="3" s="1"/>
  <c r="AL19" i="3" s="1"/>
  <c r="AM19" i="3" s="1"/>
  <c r="AN19" i="3" s="1"/>
  <c r="AO19" i="3" s="1"/>
  <c r="AP19" i="3" s="1"/>
  <c r="AQ19" i="3" s="1"/>
  <c r="AR19" i="3" s="1"/>
  <c r="AS19" i="3" s="1"/>
  <c r="AT19" i="3" s="1"/>
  <c r="AU19" i="3" s="1"/>
  <c r="AV19" i="3" s="1"/>
  <c r="AW19" i="3" s="1"/>
  <c r="AX19" i="3" s="1"/>
  <c r="AY19" i="3" s="1"/>
  <c r="AZ19" i="3" s="1"/>
  <c r="BA19" i="3" s="1"/>
  <c r="BB19" i="3" s="1"/>
  <c r="BC19" i="3" s="1"/>
  <c r="BD19" i="3" s="1"/>
  <c r="BE19" i="3" s="1"/>
  <c r="BF19" i="3" s="1"/>
  <c r="BG19" i="3" s="1"/>
  <c r="BH19" i="3" s="1"/>
  <c r="BI19" i="3" s="1"/>
  <c r="BJ19" i="3" s="1"/>
  <c r="BK19" i="3" s="1"/>
  <c r="BL19" i="3" s="1"/>
  <c r="BM19" i="3" s="1"/>
  <c r="BN19" i="3" s="1"/>
  <c r="BO19" i="3" s="1"/>
  <c r="BP19" i="3" s="1"/>
  <c r="BQ19" i="3" s="1"/>
  <c r="BR19" i="3" s="1"/>
  <c r="BS19" i="3" s="1"/>
  <c r="BT19" i="3" s="1"/>
  <c r="BU19" i="3" s="1"/>
  <c r="BV19" i="3" s="1"/>
  <c r="BW19" i="3" s="1"/>
  <c r="BX19" i="3" s="1"/>
  <c r="BY19" i="3" s="1"/>
  <c r="BZ19" i="3" s="1"/>
  <c r="CA19" i="3" s="1"/>
  <c r="CB19" i="3" s="1"/>
  <c r="CC19" i="3" s="1"/>
  <c r="CD19" i="3" s="1"/>
  <c r="CE19" i="3" s="1"/>
  <c r="CF19" i="3" s="1"/>
  <c r="CG19" i="3" s="1"/>
  <c r="CH19" i="3" s="1"/>
  <c r="CI19" i="3" s="1"/>
  <c r="CJ19" i="3" s="1"/>
  <c r="CK19" i="3" s="1"/>
  <c r="CL19" i="3" s="1"/>
  <c r="CM19" i="3" s="1"/>
  <c r="CN19" i="3" s="1"/>
  <c r="CO19" i="3" s="1"/>
  <c r="CP19" i="3" s="1"/>
  <c r="CQ19" i="3" s="1"/>
  <c r="CR19" i="3" s="1"/>
  <c r="CS19" i="3" s="1"/>
  <c r="CT19" i="3" s="1"/>
  <c r="CU19" i="3" s="1"/>
  <c r="CV19" i="3" s="1"/>
  <c r="CW19" i="3" s="1"/>
  <c r="CX19" i="3" s="1"/>
  <c r="CY19" i="3" s="1"/>
  <c r="CZ19" i="3" s="1"/>
  <c r="DA19" i="3" s="1"/>
  <c r="DB19" i="3" s="1"/>
  <c r="DC19" i="3" s="1"/>
  <c r="DD19" i="3" s="1"/>
  <c r="DE19" i="3" s="1"/>
  <c r="DF19" i="3" s="1"/>
  <c r="DG19" i="3" s="1"/>
  <c r="DH19" i="3" s="1"/>
  <c r="DI19" i="3" s="1"/>
  <c r="DJ19" i="3" s="1"/>
  <c r="DK19" i="3" s="1"/>
  <c r="DL19" i="3" s="1"/>
  <c r="DM19" i="3" s="1"/>
  <c r="DN19" i="3" s="1"/>
  <c r="DO19" i="3" s="1"/>
  <c r="DP19" i="3" s="1"/>
  <c r="DQ19" i="3" s="1"/>
  <c r="DR19" i="3" s="1"/>
  <c r="DS19" i="3" s="1"/>
  <c r="DT19" i="3" s="1"/>
  <c r="DU19" i="3" s="1"/>
  <c r="DV19" i="3" s="1"/>
  <c r="DW19" i="3" s="1"/>
  <c r="DX19" i="3" s="1"/>
  <c r="DY19" i="3" s="1"/>
  <c r="DZ19" i="3" s="1"/>
  <c r="EA19" i="3" s="1"/>
  <c r="EB19" i="3" s="1"/>
  <c r="EC19" i="3" s="1"/>
  <c r="ED19" i="3" s="1"/>
  <c r="EE19" i="3" s="1"/>
  <c r="EF19" i="3" s="1"/>
  <c r="EG19" i="3" s="1"/>
  <c r="EH19" i="3" s="1"/>
  <c r="EI19" i="3" s="1"/>
  <c r="EJ19" i="3" s="1"/>
  <c r="EK19" i="3" s="1"/>
  <c r="EL19" i="3" s="1"/>
  <c r="EM19" i="3" s="1"/>
  <c r="EN19" i="3" s="1"/>
  <c r="EO19" i="3" s="1"/>
  <c r="EP19" i="3" s="1"/>
  <c r="EQ19" i="3" s="1"/>
  <c r="ER19" i="3" s="1"/>
  <c r="ES19" i="3" s="1"/>
  <c r="ET19" i="3" s="1"/>
  <c r="EU19" i="3" s="1"/>
  <c r="EV19" i="3" s="1"/>
  <c r="EW19" i="3" s="1"/>
  <c r="EX19" i="3" s="1"/>
  <c r="EY19" i="3" s="1"/>
  <c r="EZ19" i="3" s="1"/>
  <c r="FA19" i="3" s="1"/>
  <c r="FB19" i="3" s="1"/>
  <c r="FC19" i="3" s="1"/>
  <c r="FD19" i="3" s="1"/>
  <c r="FE19" i="3" s="1"/>
  <c r="FF19" i="3" s="1"/>
  <c r="FG19" i="3" s="1"/>
  <c r="FH19" i="3" s="1"/>
  <c r="FI19" i="3" s="1"/>
  <c r="FJ19" i="3" s="1"/>
  <c r="FK19" i="3" s="1"/>
  <c r="FL19" i="3" s="1"/>
  <c r="FM19" i="3" s="1"/>
  <c r="FN19" i="3" s="1"/>
  <c r="FO19" i="3" s="1"/>
  <c r="FP19" i="3" s="1"/>
  <c r="FQ19" i="3" s="1"/>
  <c r="FR19" i="3" s="1"/>
  <c r="FS19" i="3" s="1"/>
  <c r="FT19" i="3" s="1"/>
  <c r="FU19" i="3" s="1"/>
  <c r="FV19" i="3" s="1"/>
  <c r="FW19" i="3" s="1"/>
  <c r="FX19" i="3" s="1"/>
  <c r="FY19" i="3" s="1"/>
  <c r="FZ19" i="3" s="1"/>
  <c r="GA19" i="3" s="1"/>
  <c r="GB19" i="3" s="1"/>
  <c r="GC19" i="3" s="1"/>
  <c r="GD19" i="3" s="1"/>
  <c r="GE19" i="3" s="1"/>
  <c r="GF19" i="3" s="1"/>
  <c r="GG19" i="3" s="1"/>
  <c r="GH19" i="3" s="1"/>
  <c r="GI19" i="3" s="1"/>
  <c r="GJ19" i="3" s="1"/>
  <c r="GK19" i="3" s="1"/>
  <c r="GL19" i="3" s="1"/>
  <c r="GM19" i="3" s="1"/>
  <c r="GN19" i="3" s="1"/>
  <c r="GO19" i="3" s="1"/>
  <c r="GP19" i="3" s="1"/>
  <c r="GQ19" i="3" s="1"/>
  <c r="GR19" i="3" s="1"/>
  <c r="GS19" i="3" s="1"/>
  <c r="GT19" i="3" s="1"/>
  <c r="GU19" i="3" s="1"/>
  <c r="GV19" i="3" s="1"/>
  <c r="GW19" i="3" s="1"/>
  <c r="GX19" i="3" s="1"/>
  <c r="GY19" i="3" s="1"/>
  <c r="GZ19" i="3" s="1"/>
  <c r="HA19" i="3" s="1"/>
  <c r="HB19" i="3" s="1"/>
  <c r="HC19" i="3" s="1"/>
  <c r="HD19" i="3" s="1"/>
  <c r="HE19" i="3" s="1"/>
  <c r="HF19" i="3" s="1"/>
  <c r="HG19" i="3" s="1"/>
  <c r="HH19" i="3" s="1"/>
  <c r="N19" i="3"/>
  <c r="I21" i="3"/>
  <c r="J21" i="3" s="1"/>
  <c r="K21" i="3" s="1"/>
  <c r="L21" i="3" s="1"/>
  <c r="V21" i="3"/>
  <c r="M23" i="3"/>
  <c r="H22" i="3"/>
  <c r="W20" i="3"/>
  <c r="J20" i="3"/>
  <c r="L18" i="3"/>
  <c r="AA16" i="3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BL16" i="3" s="1"/>
  <c r="BM16" i="3" s="1"/>
  <c r="BN16" i="3" s="1"/>
  <c r="BO16" i="3" s="1"/>
  <c r="BP16" i="3" s="1"/>
  <c r="BQ16" i="3" s="1"/>
  <c r="BR16" i="3" s="1"/>
  <c r="BS16" i="3" s="1"/>
  <c r="BT16" i="3" s="1"/>
  <c r="BU16" i="3" s="1"/>
  <c r="BV16" i="3" s="1"/>
  <c r="BW16" i="3" s="1"/>
  <c r="BX16" i="3" s="1"/>
  <c r="BY16" i="3" s="1"/>
  <c r="BZ16" i="3" s="1"/>
  <c r="CA16" i="3" s="1"/>
  <c r="CB16" i="3" s="1"/>
  <c r="CC16" i="3" s="1"/>
  <c r="CD16" i="3" s="1"/>
  <c r="CE16" i="3" s="1"/>
  <c r="CF16" i="3" s="1"/>
  <c r="CG16" i="3" s="1"/>
  <c r="CH16" i="3" s="1"/>
  <c r="CI16" i="3" s="1"/>
  <c r="CJ16" i="3" s="1"/>
  <c r="CK16" i="3" s="1"/>
  <c r="CL16" i="3" s="1"/>
  <c r="CM16" i="3" s="1"/>
  <c r="CN16" i="3" s="1"/>
  <c r="CO16" i="3" s="1"/>
  <c r="CP16" i="3" s="1"/>
  <c r="CQ16" i="3" s="1"/>
  <c r="CR16" i="3" s="1"/>
  <c r="CS16" i="3" s="1"/>
  <c r="CT16" i="3" s="1"/>
  <c r="CU16" i="3" s="1"/>
  <c r="CV16" i="3" s="1"/>
  <c r="CW16" i="3" s="1"/>
  <c r="CX16" i="3" s="1"/>
  <c r="CY16" i="3" s="1"/>
  <c r="CZ16" i="3" s="1"/>
  <c r="DA16" i="3" s="1"/>
  <c r="DB16" i="3" s="1"/>
  <c r="DC16" i="3" s="1"/>
  <c r="DD16" i="3" s="1"/>
  <c r="DE16" i="3" s="1"/>
  <c r="DF16" i="3" s="1"/>
  <c r="DG16" i="3" s="1"/>
  <c r="DH16" i="3" s="1"/>
  <c r="DI16" i="3" s="1"/>
  <c r="DJ16" i="3" s="1"/>
  <c r="DK16" i="3" s="1"/>
  <c r="DL16" i="3" s="1"/>
  <c r="DM16" i="3" s="1"/>
  <c r="DN16" i="3" s="1"/>
  <c r="DO16" i="3" s="1"/>
  <c r="DP16" i="3" s="1"/>
  <c r="DQ16" i="3" s="1"/>
  <c r="DR16" i="3" s="1"/>
  <c r="DS16" i="3" s="1"/>
  <c r="DT16" i="3" s="1"/>
  <c r="DU16" i="3" s="1"/>
  <c r="DV16" i="3" s="1"/>
  <c r="DW16" i="3" s="1"/>
  <c r="DX16" i="3" s="1"/>
  <c r="DY16" i="3" s="1"/>
  <c r="DZ16" i="3" s="1"/>
  <c r="EA16" i="3" s="1"/>
  <c r="EB16" i="3" s="1"/>
  <c r="EC16" i="3" s="1"/>
  <c r="ED16" i="3" s="1"/>
  <c r="EE16" i="3" s="1"/>
  <c r="EF16" i="3" s="1"/>
  <c r="EG16" i="3" s="1"/>
  <c r="EH16" i="3" s="1"/>
  <c r="EI16" i="3" s="1"/>
  <c r="EJ16" i="3" s="1"/>
  <c r="EK16" i="3" s="1"/>
  <c r="EL16" i="3" s="1"/>
  <c r="EM16" i="3" s="1"/>
  <c r="EN16" i="3" s="1"/>
  <c r="EO16" i="3" s="1"/>
  <c r="EP16" i="3" s="1"/>
  <c r="EQ16" i="3" s="1"/>
  <c r="ER16" i="3" s="1"/>
  <c r="ES16" i="3" s="1"/>
  <c r="ET16" i="3" s="1"/>
  <c r="EU16" i="3" s="1"/>
  <c r="EV16" i="3" s="1"/>
  <c r="EW16" i="3" s="1"/>
  <c r="EX16" i="3" s="1"/>
  <c r="EY16" i="3" s="1"/>
  <c r="EZ16" i="3" s="1"/>
  <c r="FA16" i="3" s="1"/>
  <c r="FB16" i="3" s="1"/>
  <c r="FC16" i="3" s="1"/>
  <c r="FD16" i="3" s="1"/>
  <c r="FE16" i="3" s="1"/>
  <c r="FF16" i="3" s="1"/>
  <c r="FG16" i="3" s="1"/>
  <c r="FH16" i="3" s="1"/>
  <c r="FI16" i="3" s="1"/>
  <c r="FJ16" i="3" s="1"/>
  <c r="FK16" i="3" s="1"/>
  <c r="FL16" i="3" s="1"/>
  <c r="FM16" i="3" s="1"/>
  <c r="FN16" i="3" s="1"/>
  <c r="FO16" i="3" s="1"/>
  <c r="FP16" i="3" s="1"/>
  <c r="FQ16" i="3" s="1"/>
  <c r="FR16" i="3" s="1"/>
  <c r="FS16" i="3" s="1"/>
  <c r="FT16" i="3" s="1"/>
  <c r="FU16" i="3" s="1"/>
  <c r="FV16" i="3" s="1"/>
  <c r="FW16" i="3" s="1"/>
  <c r="FX16" i="3" s="1"/>
  <c r="FY16" i="3" s="1"/>
  <c r="FZ16" i="3" s="1"/>
  <c r="GA16" i="3" s="1"/>
  <c r="GB16" i="3" s="1"/>
  <c r="GC16" i="3" s="1"/>
  <c r="GD16" i="3" s="1"/>
  <c r="GE16" i="3" s="1"/>
  <c r="GF16" i="3" s="1"/>
  <c r="GG16" i="3" s="1"/>
  <c r="GH16" i="3" s="1"/>
  <c r="GI16" i="3" s="1"/>
  <c r="GJ16" i="3" s="1"/>
  <c r="GK16" i="3" s="1"/>
  <c r="GL16" i="3" s="1"/>
  <c r="GM16" i="3" s="1"/>
  <c r="GN16" i="3" s="1"/>
  <c r="GO16" i="3" s="1"/>
  <c r="GP16" i="3" s="1"/>
  <c r="GQ16" i="3" s="1"/>
  <c r="GR16" i="3" s="1"/>
  <c r="GS16" i="3" s="1"/>
  <c r="GT16" i="3" s="1"/>
  <c r="GU16" i="3" s="1"/>
  <c r="GV16" i="3" s="1"/>
  <c r="GW16" i="3" s="1"/>
  <c r="GX16" i="3" s="1"/>
  <c r="GY16" i="3" s="1"/>
  <c r="GZ16" i="3" s="1"/>
  <c r="HA16" i="3" s="1"/>
  <c r="HB16" i="3" s="1"/>
  <c r="HC16" i="3" s="1"/>
  <c r="HD16" i="3" s="1"/>
  <c r="HE16" i="3" s="1"/>
  <c r="HF16" i="3" s="1"/>
  <c r="HG16" i="3" s="1"/>
  <c r="HH16" i="3" s="1"/>
  <c r="N16" i="3"/>
  <c r="Z16" i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  <c r="AY16" i="1" s="1"/>
  <c r="AZ16" i="1" s="1"/>
  <c r="BA16" i="1" s="1"/>
  <c r="BB16" i="1" s="1"/>
  <c r="BC16" i="1" s="1"/>
  <c r="BD16" i="1" s="1"/>
  <c r="BE16" i="1" s="1"/>
  <c r="BF16" i="1" s="1"/>
  <c r="BG16" i="1" s="1"/>
  <c r="BH16" i="1" s="1"/>
  <c r="BI16" i="1" s="1"/>
  <c r="BJ16" i="1" s="1"/>
  <c r="BK16" i="1" s="1"/>
  <c r="BL16" i="1" s="1"/>
  <c r="BM16" i="1" s="1"/>
  <c r="BN16" i="1" s="1"/>
  <c r="BO16" i="1" s="1"/>
  <c r="BP16" i="1" s="1"/>
  <c r="BQ16" i="1" s="1"/>
  <c r="BR16" i="1" s="1"/>
  <c r="BS16" i="1" s="1"/>
  <c r="BT16" i="1" s="1"/>
  <c r="BU16" i="1" s="1"/>
  <c r="BV16" i="1" s="1"/>
  <c r="BW16" i="1" s="1"/>
  <c r="BX16" i="1" s="1"/>
  <c r="BY16" i="1" s="1"/>
  <c r="BZ16" i="1" s="1"/>
  <c r="CA16" i="1" s="1"/>
  <c r="CB16" i="1" s="1"/>
  <c r="CC16" i="1" s="1"/>
  <c r="CD16" i="1" s="1"/>
  <c r="CE16" i="1" s="1"/>
  <c r="CF16" i="1" s="1"/>
  <c r="CG16" i="1" s="1"/>
  <c r="CH16" i="1" s="1"/>
  <c r="CI16" i="1" s="1"/>
  <c r="CJ16" i="1" s="1"/>
  <c r="CK16" i="1" s="1"/>
  <c r="CL16" i="1" s="1"/>
  <c r="CM16" i="1" s="1"/>
  <c r="CN16" i="1" s="1"/>
  <c r="CO16" i="1" s="1"/>
  <c r="CP16" i="1" s="1"/>
  <c r="CQ16" i="1" s="1"/>
  <c r="CR16" i="1" s="1"/>
  <c r="CS16" i="1" s="1"/>
  <c r="CT16" i="1" s="1"/>
  <c r="CU16" i="1" s="1"/>
  <c r="CV16" i="1" s="1"/>
  <c r="CW16" i="1" s="1"/>
  <c r="CX16" i="1" s="1"/>
  <c r="CY16" i="1" s="1"/>
  <c r="CZ16" i="1" s="1"/>
  <c r="DA16" i="1" s="1"/>
  <c r="DB16" i="1" s="1"/>
  <c r="DC16" i="1" s="1"/>
  <c r="DD16" i="1" s="1"/>
  <c r="DE16" i="1" s="1"/>
  <c r="DF16" i="1" s="1"/>
  <c r="DG16" i="1" s="1"/>
  <c r="DH16" i="1" s="1"/>
  <c r="DI16" i="1" s="1"/>
  <c r="DJ16" i="1" s="1"/>
  <c r="DK16" i="1" s="1"/>
  <c r="DL16" i="1" s="1"/>
  <c r="DM16" i="1" s="1"/>
  <c r="DN16" i="1" s="1"/>
  <c r="DO16" i="1" s="1"/>
  <c r="DP16" i="1" s="1"/>
  <c r="DQ16" i="1" s="1"/>
  <c r="DR16" i="1" s="1"/>
  <c r="DS16" i="1" s="1"/>
  <c r="DT16" i="1" s="1"/>
  <c r="DU16" i="1" s="1"/>
  <c r="DV16" i="1" s="1"/>
  <c r="DW16" i="1" s="1"/>
  <c r="DX16" i="1" s="1"/>
  <c r="DY16" i="1" s="1"/>
  <c r="DZ16" i="1" s="1"/>
  <c r="EA16" i="1" s="1"/>
  <c r="EB16" i="1" s="1"/>
  <c r="EC16" i="1" s="1"/>
  <c r="ED16" i="1" s="1"/>
  <c r="EE16" i="1" s="1"/>
  <c r="EF16" i="1" s="1"/>
  <c r="EG16" i="1" s="1"/>
  <c r="EH16" i="1" s="1"/>
  <c r="EI16" i="1" s="1"/>
  <c r="EJ16" i="1" s="1"/>
  <c r="EK16" i="1" s="1"/>
  <c r="EL16" i="1" s="1"/>
  <c r="EM16" i="1" s="1"/>
  <c r="EN16" i="1" s="1"/>
  <c r="EO16" i="1" s="1"/>
  <c r="EP16" i="1" s="1"/>
  <c r="EQ16" i="1" s="1"/>
  <c r="ER16" i="1" s="1"/>
  <c r="ES16" i="1" s="1"/>
  <c r="ET16" i="1" s="1"/>
  <c r="EU16" i="1" s="1"/>
  <c r="EV16" i="1" s="1"/>
  <c r="EW16" i="1" s="1"/>
  <c r="EX16" i="1" s="1"/>
  <c r="EY16" i="1" s="1"/>
  <c r="EZ16" i="1" s="1"/>
  <c r="FA16" i="1" s="1"/>
  <c r="FB16" i="1" s="1"/>
  <c r="FC16" i="1" s="1"/>
  <c r="FD16" i="1" s="1"/>
  <c r="FE16" i="1" s="1"/>
  <c r="FF16" i="1" s="1"/>
  <c r="FG16" i="1" s="1"/>
  <c r="FH16" i="1" s="1"/>
  <c r="FI16" i="1" s="1"/>
  <c r="FJ16" i="1" s="1"/>
  <c r="FK16" i="1" s="1"/>
  <c r="FL16" i="1" s="1"/>
  <c r="FM16" i="1" s="1"/>
  <c r="FN16" i="1" s="1"/>
  <c r="FO16" i="1" s="1"/>
  <c r="FP16" i="1" s="1"/>
  <c r="FQ16" i="1" s="1"/>
  <c r="FR16" i="1" s="1"/>
  <c r="FS16" i="1" s="1"/>
  <c r="FT16" i="1" s="1"/>
  <c r="FU16" i="1" s="1"/>
  <c r="FV16" i="1" s="1"/>
  <c r="FW16" i="1" s="1"/>
  <c r="FX16" i="1" s="1"/>
  <c r="FY16" i="1" s="1"/>
  <c r="FZ16" i="1" s="1"/>
  <c r="GA16" i="1" s="1"/>
  <c r="GB16" i="1" s="1"/>
  <c r="GC16" i="1" s="1"/>
  <c r="GD16" i="1" s="1"/>
  <c r="GE16" i="1" s="1"/>
  <c r="GF16" i="1" s="1"/>
  <c r="GG16" i="1" s="1"/>
  <c r="GH16" i="1" s="1"/>
  <c r="GI16" i="1" s="1"/>
  <c r="GJ16" i="1" s="1"/>
  <c r="GK16" i="1" s="1"/>
  <c r="GL16" i="1" s="1"/>
  <c r="GM16" i="1" s="1"/>
  <c r="GN16" i="1" s="1"/>
  <c r="GO16" i="1" s="1"/>
  <c r="GP16" i="1" s="1"/>
  <c r="GQ16" i="1" s="1"/>
  <c r="GR16" i="1" s="1"/>
  <c r="GS16" i="1" s="1"/>
  <c r="GT16" i="1" s="1"/>
  <c r="GU16" i="1" s="1"/>
  <c r="GV16" i="1" s="1"/>
  <c r="GW16" i="1" s="1"/>
  <c r="GX16" i="1" s="1"/>
  <c r="GY16" i="1" s="1"/>
  <c r="GZ16" i="1" s="1"/>
  <c r="HA16" i="1" s="1"/>
  <c r="HB16" i="1" s="1"/>
  <c r="HC16" i="1" s="1"/>
  <c r="HD16" i="1" s="1"/>
  <c r="HE16" i="1" s="1"/>
  <c r="HF16" i="1" s="1"/>
  <c r="HG16" i="1" s="1"/>
  <c r="HH16" i="1" s="1"/>
  <c r="K18" i="1"/>
  <c r="X18" i="1"/>
  <c r="Y18" i="1" s="1"/>
  <c r="M22" i="1"/>
  <c r="H21" i="1"/>
  <c r="I20" i="1"/>
  <c r="V20" i="1"/>
  <c r="W20" i="1" s="1"/>
  <c r="P15" i="1"/>
  <c r="N15" i="1" s="1"/>
  <c r="J20" i="1" l="1"/>
  <c r="I21" i="1"/>
  <c r="V21" i="1"/>
  <c r="W21" i="1" s="1"/>
  <c r="M23" i="1"/>
  <c r="H22" i="1"/>
  <c r="L18" i="1"/>
  <c r="Z18" i="3"/>
  <c r="K20" i="3"/>
  <c r="X20" i="3"/>
  <c r="I22" i="3"/>
  <c r="V22" i="3"/>
  <c r="M24" i="3"/>
  <c r="H23" i="3"/>
  <c r="W21" i="3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AH21" i="3" s="1"/>
  <c r="AI21" i="3" s="1"/>
  <c r="AJ21" i="3" s="1"/>
  <c r="AK21" i="3" s="1"/>
  <c r="AL21" i="3" s="1"/>
  <c r="AM21" i="3" s="1"/>
  <c r="AN21" i="3" s="1"/>
  <c r="AO21" i="3" s="1"/>
  <c r="AP21" i="3" s="1"/>
  <c r="AQ21" i="3" s="1"/>
  <c r="AR21" i="3" s="1"/>
  <c r="AS21" i="3" s="1"/>
  <c r="AT21" i="3" s="1"/>
  <c r="AU21" i="3" s="1"/>
  <c r="AV21" i="3" s="1"/>
  <c r="AW21" i="3" s="1"/>
  <c r="AX21" i="3" s="1"/>
  <c r="AY21" i="3" s="1"/>
  <c r="AZ21" i="3" s="1"/>
  <c r="BA21" i="3" s="1"/>
  <c r="BB21" i="3" s="1"/>
  <c r="BC21" i="3" s="1"/>
  <c r="BD21" i="3" s="1"/>
  <c r="BE21" i="3" s="1"/>
  <c r="BF21" i="3" s="1"/>
  <c r="BG21" i="3" s="1"/>
  <c r="BH21" i="3" s="1"/>
  <c r="BI21" i="3" s="1"/>
  <c r="BJ21" i="3" s="1"/>
  <c r="BK21" i="3" s="1"/>
  <c r="BL21" i="3" s="1"/>
  <c r="BM21" i="3" s="1"/>
  <c r="BN21" i="3" s="1"/>
  <c r="BO21" i="3" s="1"/>
  <c r="BP21" i="3" s="1"/>
  <c r="BQ21" i="3" s="1"/>
  <c r="BR21" i="3" s="1"/>
  <c r="BS21" i="3" s="1"/>
  <c r="BT21" i="3" s="1"/>
  <c r="BU21" i="3" s="1"/>
  <c r="BV21" i="3" s="1"/>
  <c r="BW21" i="3" s="1"/>
  <c r="BX21" i="3" s="1"/>
  <c r="BY21" i="3" s="1"/>
  <c r="BZ21" i="3" s="1"/>
  <c r="CA21" i="3" s="1"/>
  <c r="CB21" i="3" s="1"/>
  <c r="CC21" i="3" s="1"/>
  <c r="CD21" i="3" s="1"/>
  <c r="CE21" i="3" s="1"/>
  <c r="CF21" i="3" s="1"/>
  <c r="CG21" i="3" s="1"/>
  <c r="CH21" i="3" s="1"/>
  <c r="CI21" i="3" s="1"/>
  <c r="CJ21" i="3" s="1"/>
  <c r="CK21" i="3" s="1"/>
  <c r="CL21" i="3" s="1"/>
  <c r="CM21" i="3" s="1"/>
  <c r="CN21" i="3" s="1"/>
  <c r="CO21" i="3" s="1"/>
  <c r="CP21" i="3" s="1"/>
  <c r="CQ21" i="3" s="1"/>
  <c r="CR21" i="3" s="1"/>
  <c r="CS21" i="3" s="1"/>
  <c r="CT21" i="3" s="1"/>
  <c r="CU21" i="3" s="1"/>
  <c r="CV21" i="3" s="1"/>
  <c r="CW21" i="3" s="1"/>
  <c r="CX21" i="3" s="1"/>
  <c r="CY21" i="3" s="1"/>
  <c r="CZ21" i="3" s="1"/>
  <c r="DA21" i="3" s="1"/>
  <c r="DB21" i="3" s="1"/>
  <c r="DC21" i="3" s="1"/>
  <c r="DD21" i="3" s="1"/>
  <c r="DE21" i="3" s="1"/>
  <c r="DF21" i="3" s="1"/>
  <c r="DG21" i="3" s="1"/>
  <c r="DH21" i="3" s="1"/>
  <c r="DI21" i="3" s="1"/>
  <c r="DJ21" i="3" s="1"/>
  <c r="DK21" i="3" s="1"/>
  <c r="DL21" i="3" s="1"/>
  <c r="DM21" i="3" s="1"/>
  <c r="DN21" i="3" s="1"/>
  <c r="DO21" i="3" s="1"/>
  <c r="DP21" i="3" s="1"/>
  <c r="DQ21" i="3" s="1"/>
  <c r="DR21" i="3" s="1"/>
  <c r="DS21" i="3" s="1"/>
  <c r="DT21" i="3" s="1"/>
  <c r="DU21" i="3" s="1"/>
  <c r="DV21" i="3" s="1"/>
  <c r="DW21" i="3" s="1"/>
  <c r="DX21" i="3" s="1"/>
  <c r="DY21" i="3" s="1"/>
  <c r="DZ21" i="3" s="1"/>
  <c r="EA21" i="3" s="1"/>
  <c r="EB21" i="3" s="1"/>
  <c r="EC21" i="3" s="1"/>
  <c r="ED21" i="3" s="1"/>
  <c r="EE21" i="3" s="1"/>
  <c r="EF21" i="3" s="1"/>
  <c r="EG21" i="3" s="1"/>
  <c r="EH21" i="3" s="1"/>
  <c r="EI21" i="3" s="1"/>
  <c r="EJ21" i="3" s="1"/>
  <c r="EK21" i="3" s="1"/>
  <c r="EL21" i="3" s="1"/>
  <c r="EM21" i="3" s="1"/>
  <c r="EN21" i="3" s="1"/>
  <c r="EO21" i="3" s="1"/>
  <c r="EP21" i="3" s="1"/>
  <c r="EQ21" i="3" s="1"/>
  <c r="ER21" i="3" s="1"/>
  <c r="ES21" i="3" s="1"/>
  <c r="ET21" i="3" s="1"/>
  <c r="EU21" i="3" s="1"/>
  <c r="EV21" i="3" s="1"/>
  <c r="EW21" i="3" s="1"/>
  <c r="EX21" i="3" s="1"/>
  <c r="EY21" i="3" s="1"/>
  <c r="EZ21" i="3" s="1"/>
  <c r="FA21" i="3" s="1"/>
  <c r="FB21" i="3" s="1"/>
  <c r="FC21" i="3" s="1"/>
  <c r="FD21" i="3" s="1"/>
  <c r="FE21" i="3" s="1"/>
  <c r="FF21" i="3" s="1"/>
  <c r="FG21" i="3" s="1"/>
  <c r="FH21" i="3" s="1"/>
  <c r="FI21" i="3" s="1"/>
  <c r="FJ21" i="3" s="1"/>
  <c r="FK21" i="3" s="1"/>
  <c r="FL21" i="3" s="1"/>
  <c r="FM21" i="3" s="1"/>
  <c r="FN21" i="3" s="1"/>
  <c r="FO21" i="3" s="1"/>
  <c r="FP21" i="3" s="1"/>
  <c r="FQ21" i="3" s="1"/>
  <c r="FR21" i="3" s="1"/>
  <c r="FS21" i="3" s="1"/>
  <c r="FT21" i="3" s="1"/>
  <c r="FU21" i="3" s="1"/>
  <c r="FV21" i="3" s="1"/>
  <c r="FW21" i="3" s="1"/>
  <c r="FX21" i="3" s="1"/>
  <c r="FY21" i="3" s="1"/>
  <c r="FZ21" i="3" s="1"/>
  <c r="GA21" i="3" s="1"/>
  <c r="GB21" i="3" s="1"/>
  <c r="GC21" i="3" s="1"/>
  <c r="GD21" i="3" s="1"/>
  <c r="GE21" i="3" s="1"/>
  <c r="GF21" i="3" s="1"/>
  <c r="GG21" i="3" s="1"/>
  <c r="GH21" i="3" s="1"/>
  <c r="GI21" i="3" s="1"/>
  <c r="GJ21" i="3" s="1"/>
  <c r="GK21" i="3" s="1"/>
  <c r="GL21" i="3" s="1"/>
  <c r="GM21" i="3" s="1"/>
  <c r="GN21" i="3" s="1"/>
  <c r="GO21" i="3" s="1"/>
  <c r="GP21" i="3" s="1"/>
  <c r="GQ21" i="3" s="1"/>
  <c r="GR21" i="3" s="1"/>
  <c r="GS21" i="3" s="1"/>
  <c r="GT21" i="3" s="1"/>
  <c r="GU21" i="3" s="1"/>
  <c r="GV21" i="3" s="1"/>
  <c r="GW21" i="3" s="1"/>
  <c r="GX21" i="3" s="1"/>
  <c r="GY21" i="3" s="1"/>
  <c r="GZ21" i="3" s="1"/>
  <c r="HA21" i="3" s="1"/>
  <c r="HB21" i="3" s="1"/>
  <c r="HC21" i="3" s="1"/>
  <c r="HD21" i="3" s="1"/>
  <c r="HE21" i="3" s="1"/>
  <c r="HF21" i="3" s="1"/>
  <c r="HG21" i="3" s="1"/>
  <c r="HH21" i="3" s="1"/>
  <c r="N21" i="3"/>
  <c r="Z20" i="2"/>
  <c r="K22" i="2"/>
  <c r="X22" i="2"/>
  <c r="I24" i="2"/>
  <c r="V24" i="2"/>
  <c r="M26" i="2"/>
  <c r="H25" i="2"/>
  <c r="W23" i="2"/>
  <c r="X23" i="2" s="1"/>
  <c r="Y23" i="2" s="1"/>
  <c r="Z23" i="2" s="1"/>
  <c r="AA23" i="2" s="1"/>
  <c r="AB23" i="2" s="1"/>
  <c r="AC23" i="2" s="1"/>
  <c r="AD23" i="2" s="1"/>
  <c r="AE23" i="2" s="1"/>
  <c r="AF23" i="2" s="1"/>
  <c r="AG23" i="2" s="1"/>
  <c r="AH23" i="2" s="1"/>
  <c r="AI23" i="2" s="1"/>
  <c r="AJ23" i="2" s="1"/>
  <c r="AK23" i="2" s="1"/>
  <c r="AL23" i="2" s="1"/>
  <c r="AM23" i="2" s="1"/>
  <c r="AN23" i="2" s="1"/>
  <c r="AO23" i="2" s="1"/>
  <c r="AP23" i="2" s="1"/>
  <c r="AQ23" i="2" s="1"/>
  <c r="AR23" i="2" s="1"/>
  <c r="AS23" i="2" s="1"/>
  <c r="AT23" i="2" s="1"/>
  <c r="AU23" i="2" s="1"/>
  <c r="AV23" i="2" s="1"/>
  <c r="AW23" i="2" s="1"/>
  <c r="AX23" i="2" s="1"/>
  <c r="AY23" i="2" s="1"/>
  <c r="AZ23" i="2" s="1"/>
  <c r="BA23" i="2" s="1"/>
  <c r="BB23" i="2" s="1"/>
  <c r="BC23" i="2" s="1"/>
  <c r="BD23" i="2" s="1"/>
  <c r="BE23" i="2" s="1"/>
  <c r="BF23" i="2" s="1"/>
  <c r="BG23" i="2" s="1"/>
  <c r="BH23" i="2" s="1"/>
  <c r="BI23" i="2" s="1"/>
  <c r="BJ23" i="2" s="1"/>
  <c r="BK23" i="2" s="1"/>
  <c r="BL23" i="2" s="1"/>
  <c r="BM23" i="2" s="1"/>
  <c r="BN23" i="2" s="1"/>
  <c r="BO23" i="2" s="1"/>
  <c r="BP23" i="2" s="1"/>
  <c r="BQ23" i="2" s="1"/>
  <c r="BR23" i="2" s="1"/>
  <c r="BS23" i="2" s="1"/>
  <c r="BT23" i="2" s="1"/>
  <c r="BU23" i="2" s="1"/>
  <c r="BV23" i="2" s="1"/>
  <c r="BW23" i="2" s="1"/>
  <c r="BX23" i="2" s="1"/>
  <c r="BY23" i="2" s="1"/>
  <c r="BZ23" i="2" s="1"/>
  <c r="CA23" i="2" s="1"/>
  <c r="CB23" i="2" s="1"/>
  <c r="CC23" i="2" s="1"/>
  <c r="CD23" i="2" s="1"/>
  <c r="CE23" i="2" s="1"/>
  <c r="CF23" i="2" s="1"/>
  <c r="CG23" i="2" s="1"/>
  <c r="CH23" i="2" s="1"/>
  <c r="CI23" i="2" s="1"/>
  <c r="CJ23" i="2" s="1"/>
  <c r="CK23" i="2" s="1"/>
  <c r="CL23" i="2" s="1"/>
  <c r="CM23" i="2" s="1"/>
  <c r="CN23" i="2" s="1"/>
  <c r="CO23" i="2" s="1"/>
  <c r="CP23" i="2" s="1"/>
  <c r="CQ23" i="2" s="1"/>
  <c r="CR23" i="2" s="1"/>
  <c r="CS23" i="2" s="1"/>
  <c r="CT23" i="2" s="1"/>
  <c r="CU23" i="2" s="1"/>
  <c r="CV23" i="2" s="1"/>
  <c r="CW23" i="2" s="1"/>
  <c r="CX23" i="2" s="1"/>
  <c r="CY23" i="2" s="1"/>
  <c r="CZ23" i="2" s="1"/>
  <c r="DA23" i="2" s="1"/>
  <c r="DB23" i="2" s="1"/>
  <c r="DC23" i="2" s="1"/>
  <c r="DD23" i="2" s="1"/>
  <c r="DE23" i="2" s="1"/>
  <c r="DF23" i="2" s="1"/>
  <c r="DG23" i="2" s="1"/>
  <c r="DH23" i="2" s="1"/>
  <c r="DI23" i="2" s="1"/>
  <c r="DJ23" i="2" s="1"/>
  <c r="DK23" i="2" s="1"/>
  <c r="DL23" i="2" s="1"/>
  <c r="DM23" i="2" s="1"/>
  <c r="DN23" i="2" s="1"/>
  <c r="DO23" i="2" s="1"/>
  <c r="DP23" i="2" s="1"/>
  <c r="DQ23" i="2" s="1"/>
  <c r="DR23" i="2" s="1"/>
  <c r="DS23" i="2" s="1"/>
  <c r="DT23" i="2" s="1"/>
  <c r="DU23" i="2" s="1"/>
  <c r="DV23" i="2" s="1"/>
  <c r="DW23" i="2" s="1"/>
  <c r="DX23" i="2" s="1"/>
  <c r="DY23" i="2" s="1"/>
  <c r="DZ23" i="2" s="1"/>
  <c r="EA23" i="2" s="1"/>
  <c r="EB23" i="2" s="1"/>
  <c r="EC23" i="2" s="1"/>
  <c r="ED23" i="2" s="1"/>
  <c r="EE23" i="2" s="1"/>
  <c r="EF23" i="2" s="1"/>
  <c r="EG23" i="2" s="1"/>
  <c r="EH23" i="2" s="1"/>
  <c r="EI23" i="2" s="1"/>
  <c r="EJ23" i="2" s="1"/>
  <c r="EK23" i="2" s="1"/>
  <c r="EL23" i="2" s="1"/>
  <c r="EM23" i="2" s="1"/>
  <c r="EN23" i="2" s="1"/>
  <c r="EO23" i="2" s="1"/>
  <c r="EP23" i="2" s="1"/>
  <c r="EQ23" i="2" s="1"/>
  <c r="ER23" i="2" s="1"/>
  <c r="ES23" i="2" s="1"/>
  <c r="ET23" i="2" s="1"/>
  <c r="EU23" i="2" s="1"/>
  <c r="EV23" i="2" s="1"/>
  <c r="EW23" i="2" s="1"/>
  <c r="EX23" i="2" s="1"/>
  <c r="EY23" i="2" s="1"/>
  <c r="EZ23" i="2" s="1"/>
  <c r="FA23" i="2" s="1"/>
  <c r="FB23" i="2" s="1"/>
  <c r="FC23" i="2" s="1"/>
  <c r="FD23" i="2" s="1"/>
  <c r="FE23" i="2" s="1"/>
  <c r="FF23" i="2" s="1"/>
  <c r="FG23" i="2" s="1"/>
  <c r="FH23" i="2" s="1"/>
  <c r="FI23" i="2" s="1"/>
  <c r="FJ23" i="2" s="1"/>
  <c r="FK23" i="2" s="1"/>
  <c r="FL23" i="2" s="1"/>
  <c r="FM23" i="2" s="1"/>
  <c r="FN23" i="2" s="1"/>
  <c r="FO23" i="2" s="1"/>
  <c r="FP23" i="2" s="1"/>
  <c r="FQ23" i="2" s="1"/>
  <c r="FR23" i="2" s="1"/>
  <c r="FS23" i="2" s="1"/>
  <c r="FT23" i="2" s="1"/>
  <c r="FU23" i="2" s="1"/>
  <c r="FV23" i="2" s="1"/>
  <c r="FW23" i="2" s="1"/>
  <c r="FX23" i="2" s="1"/>
  <c r="FY23" i="2" s="1"/>
  <c r="FZ23" i="2" s="1"/>
  <c r="GA23" i="2" s="1"/>
  <c r="GB23" i="2" s="1"/>
  <c r="GC23" i="2" s="1"/>
  <c r="GD23" i="2" s="1"/>
  <c r="GE23" i="2" s="1"/>
  <c r="GF23" i="2" s="1"/>
  <c r="GG23" i="2" s="1"/>
  <c r="GH23" i="2" s="1"/>
  <c r="GI23" i="2" s="1"/>
  <c r="GJ23" i="2" s="1"/>
  <c r="GK23" i="2" s="1"/>
  <c r="GL23" i="2" s="1"/>
  <c r="GM23" i="2" s="1"/>
  <c r="GN23" i="2" s="1"/>
  <c r="GO23" i="2" s="1"/>
  <c r="GP23" i="2" s="1"/>
  <c r="GQ23" i="2" s="1"/>
  <c r="GR23" i="2" s="1"/>
  <c r="GS23" i="2" s="1"/>
  <c r="GT23" i="2" s="1"/>
  <c r="GU23" i="2" s="1"/>
  <c r="GV23" i="2" s="1"/>
  <c r="GW23" i="2" s="1"/>
  <c r="GX23" i="2" s="1"/>
  <c r="GY23" i="2" s="1"/>
  <c r="GZ23" i="2" s="1"/>
  <c r="HA23" i="2" s="1"/>
  <c r="HB23" i="2" s="1"/>
  <c r="HC23" i="2" s="1"/>
  <c r="HD23" i="2" s="1"/>
  <c r="HE23" i="2" s="1"/>
  <c r="HF23" i="2" s="1"/>
  <c r="HG23" i="2" s="1"/>
  <c r="HH23" i="2" s="1"/>
  <c r="N23" i="2"/>
  <c r="P14" i="1"/>
  <c r="N14" i="1" s="1"/>
  <c r="P16" i="1"/>
  <c r="N16" i="1" s="1"/>
  <c r="I25" i="2" l="1"/>
  <c r="J25" i="2" s="1"/>
  <c r="K25" i="2" s="1"/>
  <c r="L25" i="2" s="1"/>
  <c r="V25" i="2"/>
  <c r="M27" i="2"/>
  <c r="H26" i="2"/>
  <c r="W24" i="2"/>
  <c r="J24" i="2"/>
  <c r="Y22" i="2"/>
  <c r="L22" i="2"/>
  <c r="AA20" i="2"/>
  <c r="AB20" i="2" s="1"/>
  <c r="AC20" i="2" s="1"/>
  <c r="AD20" i="2" s="1"/>
  <c r="AE20" i="2" s="1"/>
  <c r="AF20" i="2" s="1"/>
  <c r="AG20" i="2" s="1"/>
  <c r="AH20" i="2" s="1"/>
  <c r="AI20" i="2" s="1"/>
  <c r="AJ20" i="2" s="1"/>
  <c r="AK20" i="2" s="1"/>
  <c r="AL20" i="2" s="1"/>
  <c r="AM20" i="2" s="1"/>
  <c r="AN20" i="2" s="1"/>
  <c r="AO20" i="2" s="1"/>
  <c r="AP20" i="2" s="1"/>
  <c r="AQ20" i="2" s="1"/>
  <c r="AR20" i="2" s="1"/>
  <c r="AS20" i="2" s="1"/>
  <c r="AT20" i="2" s="1"/>
  <c r="AU20" i="2" s="1"/>
  <c r="AV20" i="2" s="1"/>
  <c r="AW20" i="2" s="1"/>
  <c r="AX20" i="2" s="1"/>
  <c r="AY20" i="2" s="1"/>
  <c r="AZ20" i="2" s="1"/>
  <c r="BA20" i="2" s="1"/>
  <c r="BB20" i="2" s="1"/>
  <c r="BC20" i="2" s="1"/>
  <c r="BD20" i="2" s="1"/>
  <c r="BE20" i="2" s="1"/>
  <c r="BF20" i="2" s="1"/>
  <c r="BG20" i="2" s="1"/>
  <c r="BH20" i="2" s="1"/>
  <c r="BI20" i="2" s="1"/>
  <c r="BJ20" i="2" s="1"/>
  <c r="BK20" i="2" s="1"/>
  <c r="BL20" i="2" s="1"/>
  <c r="BM20" i="2" s="1"/>
  <c r="BN20" i="2" s="1"/>
  <c r="BO20" i="2" s="1"/>
  <c r="BP20" i="2" s="1"/>
  <c r="BQ20" i="2" s="1"/>
  <c r="BR20" i="2" s="1"/>
  <c r="BS20" i="2" s="1"/>
  <c r="BT20" i="2" s="1"/>
  <c r="BU20" i="2" s="1"/>
  <c r="BV20" i="2" s="1"/>
  <c r="BW20" i="2" s="1"/>
  <c r="BX20" i="2" s="1"/>
  <c r="BY20" i="2" s="1"/>
  <c r="BZ20" i="2" s="1"/>
  <c r="CA20" i="2" s="1"/>
  <c r="CB20" i="2" s="1"/>
  <c r="CC20" i="2" s="1"/>
  <c r="CD20" i="2" s="1"/>
  <c r="CE20" i="2" s="1"/>
  <c r="CF20" i="2" s="1"/>
  <c r="CG20" i="2" s="1"/>
  <c r="CH20" i="2" s="1"/>
  <c r="CI20" i="2" s="1"/>
  <c r="CJ20" i="2" s="1"/>
  <c r="CK20" i="2" s="1"/>
  <c r="CL20" i="2" s="1"/>
  <c r="CM20" i="2" s="1"/>
  <c r="CN20" i="2" s="1"/>
  <c r="CO20" i="2" s="1"/>
  <c r="CP20" i="2" s="1"/>
  <c r="CQ20" i="2" s="1"/>
  <c r="CR20" i="2" s="1"/>
  <c r="CS20" i="2" s="1"/>
  <c r="CT20" i="2" s="1"/>
  <c r="CU20" i="2" s="1"/>
  <c r="CV20" i="2" s="1"/>
  <c r="CW20" i="2" s="1"/>
  <c r="CX20" i="2" s="1"/>
  <c r="CY20" i="2" s="1"/>
  <c r="CZ20" i="2" s="1"/>
  <c r="DA20" i="2" s="1"/>
  <c r="DB20" i="2" s="1"/>
  <c r="DC20" i="2" s="1"/>
  <c r="DD20" i="2" s="1"/>
  <c r="DE20" i="2" s="1"/>
  <c r="DF20" i="2" s="1"/>
  <c r="DG20" i="2" s="1"/>
  <c r="DH20" i="2" s="1"/>
  <c r="DI20" i="2" s="1"/>
  <c r="DJ20" i="2" s="1"/>
  <c r="DK20" i="2" s="1"/>
  <c r="DL20" i="2" s="1"/>
  <c r="DM20" i="2" s="1"/>
  <c r="DN20" i="2" s="1"/>
  <c r="DO20" i="2" s="1"/>
  <c r="DP20" i="2" s="1"/>
  <c r="DQ20" i="2" s="1"/>
  <c r="DR20" i="2" s="1"/>
  <c r="DS20" i="2" s="1"/>
  <c r="DT20" i="2" s="1"/>
  <c r="DU20" i="2" s="1"/>
  <c r="DV20" i="2" s="1"/>
  <c r="DW20" i="2" s="1"/>
  <c r="DX20" i="2" s="1"/>
  <c r="DY20" i="2" s="1"/>
  <c r="DZ20" i="2" s="1"/>
  <c r="EA20" i="2" s="1"/>
  <c r="EB20" i="2" s="1"/>
  <c r="EC20" i="2" s="1"/>
  <c r="ED20" i="2" s="1"/>
  <c r="EE20" i="2" s="1"/>
  <c r="EF20" i="2" s="1"/>
  <c r="EG20" i="2" s="1"/>
  <c r="EH20" i="2" s="1"/>
  <c r="EI20" i="2" s="1"/>
  <c r="EJ20" i="2" s="1"/>
  <c r="EK20" i="2" s="1"/>
  <c r="EL20" i="2" s="1"/>
  <c r="EM20" i="2" s="1"/>
  <c r="EN20" i="2" s="1"/>
  <c r="EO20" i="2" s="1"/>
  <c r="EP20" i="2" s="1"/>
  <c r="EQ20" i="2" s="1"/>
  <c r="ER20" i="2" s="1"/>
  <c r="ES20" i="2" s="1"/>
  <c r="ET20" i="2" s="1"/>
  <c r="EU20" i="2" s="1"/>
  <c r="EV20" i="2" s="1"/>
  <c r="EW20" i="2" s="1"/>
  <c r="EX20" i="2" s="1"/>
  <c r="EY20" i="2" s="1"/>
  <c r="EZ20" i="2" s="1"/>
  <c r="FA20" i="2" s="1"/>
  <c r="FB20" i="2" s="1"/>
  <c r="FC20" i="2" s="1"/>
  <c r="FD20" i="2" s="1"/>
  <c r="FE20" i="2" s="1"/>
  <c r="FF20" i="2" s="1"/>
  <c r="FG20" i="2" s="1"/>
  <c r="FH20" i="2" s="1"/>
  <c r="FI20" i="2" s="1"/>
  <c r="FJ20" i="2" s="1"/>
  <c r="FK20" i="2" s="1"/>
  <c r="FL20" i="2" s="1"/>
  <c r="FM20" i="2" s="1"/>
  <c r="FN20" i="2" s="1"/>
  <c r="FO20" i="2" s="1"/>
  <c r="FP20" i="2" s="1"/>
  <c r="FQ20" i="2" s="1"/>
  <c r="FR20" i="2" s="1"/>
  <c r="FS20" i="2" s="1"/>
  <c r="FT20" i="2" s="1"/>
  <c r="FU20" i="2" s="1"/>
  <c r="FV20" i="2" s="1"/>
  <c r="FW20" i="2" s="1"/>
  <c r="FX20" i="2" s="1"/>
  <c r="FY20" i="2" s="1"/>
  <c r="FZ20" i="2" s="1"/>
  <c r="GA20" i="2" s="1"/>
  <c r="GB20" i="2" s="1"/>
  <c r="GC20" i="2" s="1"/>
  <c r="GD20" i="2" s="1"/>
  <c r="GE20" i="2" s="1"/>
  <c r="GF20" i="2" s="1"/>
  <c r="GG20" i="2" s="1"/>
  <c r="GH20" i="2" s="1"/>
  <c r="GI20" i="2" s="1"/>
  <c r="GJ20" i="2" s="1"/>
  <c r="GK20" i="2" s="1"/>
  <c r="GL20" i="2" s="1"/>
  <c r="GM20" i="2" s="1"/>
  <c r="GN20" i="2" s="1"/>
  <c r="GO20" i="2" s="1"/>
  <c r="GP20" i="2" s="1"/>
  <c r="GQ20" i="2" s="1"/>
  <c r="GR20" i="2" s="1"/>
  <c r="GS20" i="2" s="1"/>
  <c r="GT20" i="2" s="1"/>
  <c r="GU20" i="2" s="1"/>
  <c r="GV20" i="2" s="1"/>
  <c r="GW20" i="2" s="1"/>
  <c r="GX20" i="2" s="1"/>
  <c r="GY20" i="2" s="1"/>
  <c r="GZ20" i="2" s="1"/>
  <c r="HA20" i="2" s="1"/>
  <c r="HB20" i="2" s="1"/>
  <c r="HC20" i="2" s="1"/>
  <c r="HD20" i="2" s="1"/>
  <c r="HE20" i="2" s="1"/>
  <c r="HF20" i="2" s="1"/>
  <c r="HG20" i="2" s="1"/>
  <c r="HH20" i="2" s="1"/>
  <c r="N20" i="2"/>
  <c r="I23" i="3"/>
  <c r="J23" i="3" s="1"/>
  <c r="K23" i="3" s="1"/>
  <c r="L23" i="3" s="1"/>
  <c r="V23" i="3"/>
  <c r="M25" i="3"/>
  <c r="H24" i="3"/>
  <c r="W22" i="3"/>
  <c r="J22" i="3"/>
  <c r="Y20" i="3"/>
  <c r="L20" i="3"/>
  <c r="AA18" i="3"/>
  <c r="AB18" i="3" s="1"/>
  <c r="AC18" i="3" s="1"/>
  <c r="AD18" i="3" s="1"/>
  <c r="AE18" i="3" s="1"/>
  <c r="AF18" i="3" s="1"/>
  <c r="AG18" i="3" s="1"/>
  <c r="AH18" i="3" s="1"/>
  <c r="AI18" i="3" s="1"/>
  <c r="AJ18" i="3" s="1"/>
  <c r="AK18" i="3" s="1"/>
  <c r="AL18" i="3" s="1"/>
  <c r="AM18" i="3" s="1"/>
  <c r="AN18" i="3" s="1"/>
  <c r="AO18" i="3" s="1"/>
  <c r="AP18" i="3" s="1"/>
  <c r="AQ18" i="3" s="1"/>
  <c r="AR18" i="3" s="1"/>
  <c r="AS18" i="3" s="1"/>
  <c r="AT18" i="3" s="1"/>
  <c r="AU18" i="3" s="1"/>
  <c r="AV18" i="3" s="1"/>
  <c r="AW18" i="3" s="1"/>
  <c r="AX18" i="3" s="1"/>
  <c r="AY18" i="3" s="1"/>
  <c r="AZ18" i="3" s="1"/>
  <c r="BA18" i="3" s="1"/>
  <c r="BB18" i="3" s="1"/>
  <c r="BC18" i="3" s="1"/>
  <c r="BD18" i="3" s="1"/>
  <c r="BE18" i="3" s="1"/>
  <c r="BF18" i="3" s="1"/>
  <c r="BG18" i="3" s="1"/>
  <c r="BH18" i="3" s="1"/>
  <c r="BI18" i="3" s="1"/>
  <c r="BJ18" i="3" s="1"/>
  <c r="BK18" i="3" s="1"/>
  <c r="BL18" i="3" s="1"/>
  <c r="BM18" i="3" s="1"/>
  <c r="BN18" i="3" s="1"/>
  <c r="BO18" i="3" s="1"/>
  <c r="BP18" i="3" s="1"/>
  <c r="BQ18" i="3" s="1"/>
  <c r="BR18" i="3" s="1"/>
  <c r="BS18" i="3" s="1"/>
  <c r="BT18" i="3" s="1"/>
  <c r="BU18" i="3" s="1"/>
  <c r="BV18" i="3" s="1"/>
  <c r="BW18" i="3" s="1"/>
  <c r="BX18" i="3" s="1"/>
  <c r="BY18" i="3" s="1"/>
  <c r="BZ18" i="3" s="1"/>
  <c r="CA18" i="3" s="1"/>
  <c r="CB18" i="3" s="1"/>
  <c r="CC18" i="3" s="1"/>
  <c r="CD18" i="3" s="1"/>
  <c r="CE18" i="3" s="1"/>
  <c r="CF18" i="3" s="1"/>
  <c r="CG18" i="3" s="1"/>
  <c r="CH18" i="3" s="1"/>
  <c r="CI18" i="3" s="1"/>
  <c r="CJ18" i="3" s="1"/>
  <c r="CK18" i="3" s="1"/>
  <c r="CL18" i="3" s="1"/>
  <c r="CM18" i="3" s="1"/>
  <c r="CN18" i="3" s="1"/>
  <c r="CO18" i="3" s="1"/>
  <c r="CP18" i="3" s="1"/>
  <c r="CQ18" i="3" s="1"/>
  <c r="CR18" i="3" s="1"/>
  <c r="CS18" i="3" s="1"/>
  <c r="CT18" i="3" s="1"/>
  <c r="CU18" i="3" s="1"/>
  <c r="CV18" i="3" s="1"/>
  <c r="CW18" i="3" s="1"/>
  <c r="CX18" i="3" s="1"/>
  <c r="CY18" i="3" s="1"/>
  <c r="CZ18" i="3" s="1"/>
  <c r="DA18" i="3" s="1"/>
  <c r="DB18" i="3" s="1"/>
  <c r="DC18" i="3" s="1"/>
  <c r="DD18" i="3" s="1"/>
  <c r="DE18" i="3" s="1"/>
  <c r="DF18" i="3" s="1"/>
  <c r="DG18" i="3" s="1"/>
  <c r="DH18" i="3" s="1"/>
  <c r="DI18" i="3" s="1"/>
  <c r="DJ18" i="3" s="1"/>
  <c r="DK18" i="3" s="1"/>
  <c r="DL18" i="3" s="1"/>
  <c r="DM18" i="3" s="1"/>
  <c r="DN18" i="3" s="1"/>
  <c r="DO18" i="3" s="1"/>
  <c r="DP18" i="3" s="1"/>
  <c r="DQ18" i="3" s="1"/>
  <c r="DR18" i="3" s="1"/>
  <c r="DS18" i="3" s="1"/>
  <c r="DT18" i="3" s="1"/>
  <c r="DU18" i="3" s="1"/>
  <c r="DV18" i="3" s="1"/>
  <c r="DW18" i="3" s="1"/>
  <c r="DX18" i="3" s="1"/>
  <c r="DY18" i="3" s="1"/>
  <c r="DZ18" i="3" s="1"/>
  <c r="EA18" i="3" s="1"/>
  <c r="EB18" i="3" s="1"/>
  <c r="EC18" i="3" s="1"/>
  <c r="ED18" i="3" s="1"/>
  <c r="EE18" i="3" s="1"/>
  <c r="EF18" i="3" s="1"/>
  <c r="EG18" i="3" s="1"/>
  <c r="EH18" i="3" s="1"/>
  <c r="EI18" i="3" s="1"/>
  <c r="EJ18" i="3" s="1"/>
  <c r="EK18" i="3" s="1"/>
  <c r="EL18" i="3" s="1"/>
  <c r="EM18" i="3" s="1"/>
  <c r="EN18" i="3" s="1"/>
  <c r="EO18" i="3" s="1"/>
  <c r="EP18" i="3" s="1"/>
  <c r="EQ18" i="3" s="1"/>
  <c r="ER18" i="3" s="1"/>
  <c r="ES18" i="3" s="1"/>
  <c r="ET18" i="3" s="1"/>
  <c r="EU18" i="3" s="1"/>
  <c r="EV18" i="3" s="1"/>
  <c r="EW18" i="3" s="1"/>
  <c r="EX18" i="3" s="1"/>
  <c r="EY18" i="3" s="1"/>
  <c r="EZ18" i="3" s="1"/>
  <c r="FA18" i="3" s="1"/>
  <c r="FB18" i="3" s="1"/>
  <c r="FC18" i="3" s="1"/>
  <c r="FD18" i="3" s="1"/>
  <c r="FE18" i="3" s="1"/>
  <c r="FF18" i="3" s="1"/>
  <c r="FG18" i="3" s="1"/>
  <c r="FH18" i="3" s="1"/>
  <c r="FI18" i="3" s="1"/>
  <c r="FJ18" i="3" s="1"/>
  <c r="FK18" i="3" s="1"/>
  <c r="FL18" i="3" s="1"/>
  <c r="FM18" i="3" s="1"/>
  <c r="FN18" i="3" s="1"/>
  <c r="FO18" i="3" s="1"/>
  <c r="FP18" i="3" s="1"/>
  <c r="FQ18" i="3" s="1"/>
  <c r="FR18" i="3" s="1"/>
  <c r="FS18" i="3" s="1"/>
  <c r="FT18" i="3" s="1"/>
  <c r="FU18" i="3" s="1"/>
  <c r="FV18" i="3" s="1"/>
  <c r="FW18" i="3" s="1"/>
  <c r="FX18" i="3" s="1"/>
  <c r="FY18" i="3" s="1"/>
  <c r="FZ18" i="3" s="1"/>
  <c r="GA18" i="3" s="1"/>
  <c r="GB18" i="3" s="1"/>
  <c r="GC18" i="3" s="1"/>
  <c r="GD18" i="3" s="1"/>
  <c r="GE18" i="3" s="1"/>
  <c r="GF18" i="3" s="1"/>
  <c r="GG18" i="3" s="1"/>
  <c r="GH18" i="3" s="1"/>
  <c r="GI18" i="3" s="1"/>
  <c r="GJ18" i="3" s="1"/>
  <c r="GK18" i="3" s="1"/>
  <c r="GL18" i="3" s="1"/>
  <c r="GM18" i="3" s="1"/>
  <c r="GN18" i="3" s="1"/>
  <c r="GO18" i="3" s="1"/>
  <c r="GP18" i="3" s="1"/>
  <c r="GQ18" i="3" s="1"/>
  <c r="GR18" i="3" s="1"/>
  <c r="GS18" i="3" s="1"/>
  <c r="GT18" i="3" s="1"/>
  <c r="GU18" i="3" s="1"/>
  <c r="GV18" i="3" s="1"/>
  <c r="GW18" i="3" s="1"/>
  <c r="GX18" i="3" s="1"/>
  <c r="GY18" i="3" s="1"/>
  <c r="GZ18" i="3" s="1"/>
  <c r="HA18" i="3" s="1"/>
  <c r="HB18" i="3" s="1"/>
  <c r="HC18" i="3" s="1"/>
  <c r="HD18" i="3" s="1"/>
  <c r="HE18" i="3" s="1"/>
  <c r="HF18" i="3" s="1"/>
  <c r="HG18" i="3" s="1"/>
  <c r="HH18" i="3" s="1"/>
  <c r="N18" i="3"/>
  <c r="Z18" i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  <c r="BE18" i="1" s="1"/>
  <c r="BF18" i="1" s="1"/>
  <c r="BG18" i="1" s="1"/>
  <c r="BH18" i="1" s="1"/>
  <c r="BI18" i="1" s="1"/>
  <c r="BJ18" i="1" s="1"/>
  <c r="BK18" i="1" s="1"/>
  <c r="BL18" i="1" s="1"/>
  <c r="BM18" i="1" s="1"/>
  <c r="BN18" i="1" s="1"/>
  <c r="BO18" i="1" s="1"/>
  <c r="BP18" i="1" s="1"/>
  <c r="BQ18" i="1" s="1"/>
  <c r="BR18" i="1" s="1"/>
  <c r="BS18" i="1" s="1"/>
  <c r="BT18" i="1" s="1"/>
  <c r="BU18" i="1" s="1"/>
  <c r="BV18" i="1" s="1"/>
  <c r="BW18" i="1" s="1"/>
  <c r="BX18" i="1" s="1"/>
  <c r="BY18" i="1" s="1"/>
  <c r="BZ18" i="1" s="1"/>
  <c r="CA18" i="1" s="1"/>
  <c r="CB18" i="1" s="1"/>
  <c r="CC18" i="1" s="1"/>
  <c r="CD18" i="1" s="1"/>
  <c r="CE18" i="1" s="1"/>
  <c r="CF18" i="1" s="1"/>
  <c r="CG18" i="1" s="1"/>
  <c r="CH18" i="1" s="1"/>
  <c r="CI18" i="1" s="1"/>
  <c r="CJ18" i="1" s="1"/>
  <c r="CK18" i="1" s="1"/>
  <c r="CL18" i="1" s="1"/>
  <c r="CM18" i="1" s="1"/>
  <c r="CN18" i="1" s="1"/>
  <c r="CO18" i="1" s="1"/>
  <c r="CP18" i="1" s="1"/>
  <c r="CQ18" i="1" s="1"/>
  <c r="CR18" i="1" s="1"/>
  <c r="CS18" i="1" s="1"/>
  <c r="CT18" i="1" s="1"/>
  <c r="CU18" i="1" s="1"/>
  <c r="CV18" i="1" s="1"/>
  <c r="CW18" i="1" s="1"/>
  <c r="CX18" i="1" s="1"/>
  <c r="CY18" i="1" s="1"/>
  <c r="CZ18" i="1" s="1"/>
  <c r="DA18" i="1" s="1"/>
  <c r="DB18" i="1" s="1"/>
  <c r="DC18" i="1" s="1"/>
  <c r="DD18" i="1" s="1"/>
  <c r="DE18" i="1" s="1"/>
  <c r="DF18" i="1" s="1"/>
  <c r="DG18" i="1" s="1"/>
  <c r="DH18" i="1" s="1"/>
  <c r="DI18" i="1" s="1"/>
  <c r="DJ18" i="1" s="1"/>
  <c r="DK18" i="1" s="1"/>
  <c r="DL18" i="1" s="1"/>
  <c r="DM18" i="1" s="1"/>
  <c r="DN18" i="1" s="1"/>
  <c r="DO18" i="1" s="1"/>
  <c r="DP18" i="1" s="1"/>
  <c r="DQ18" i="1" s="1"/>
  <c r="DR18" i="1" s="1"/>
  <c r="DS18" i="1" s="1"/>
  <c r="DT18" i="1" s="1"/>
  <c r="DU18" i="1" s="1"/>
  <c r="DV18" i="1" s="1"/>
  <c r="DW18" i="1" s="1"/>
  <c r="DX18" i="1" s="1"/>
  <c r="DY18" i="1" s="1"/>
  <c r="DZ18" i="1" s="1"/>
  <c r="EA18" i="1" s="1"/>
  <c r="EB18" i="1" s="1"/>
  <c r="EC18" i="1" s="1"/>
  <c r="ED18" i="1" s="1"/>
  <c r="EE18" i="1" s="1"/>
  <c r="EF18" i="1" s="1"/>
  <c r="EG18" i="1" s="1"/>
  <c r="EH18" i="1" s="1"/>
  <c r="EI18" i="1" s="1"/>
  <c r="EJ18" i="1" s="1"/>
  <c r="EK18" i="1" s="1"/>
  <c r="EL18" i="1" s="1"/>
  <c r="EM18" i="1" s="1"/>
  <c r="EN18" i="1" s="1"/>
  <c r="EO18" i="1" s="1"/>
  <c r="EP18" i="1" s="1"/>
  <c r="EQ18" i="1" s="1"/>
  <c r="ER18" i="1" s="1"/>
  <c r="ES18" i="1" s="1"/>
  <c r="ET18" i="1" s="1"/>
  <c r="EU18" i="1" s="1"/>
  <c r="EV18" i="1" s="1"/>
  <c r="EW18" i="1" s="1"/>
  <c r="EX18" i="1" s="1"/>
  <c r="EY18" i="1" s="1"/>
  <c r="EZ18" i="1" s="1"/>
  <c r="FA18" i="1" s="1"/>
  <c r="FB18" i="1" s="1"/>
  <c r="FC18" i="1" s="1"/>
  <c r="FD18" i="1" s="1"/>
  <c r="FE18" i="1" s="1"/>
  <c r="FF18" i="1" s="1"/>
  <c r="FG18" i="1" s="1"/>
  <c r="FH18" i="1" s="1"/>
  <c r="FI18" i="1" s="1"/>
  <c r="FJ18" i="1" s="1"/>
  <c r="FK18" i="1" s="1"/>
  <c r="FL18" i="1" s="1"/>
  <c r="FM18" i="1" s="1"/>
  <c r="FN18" i="1" s="1"/>
  <c r="FO18" i="1" s="1"/>
  <c r="FP18" i="1" s="1"/>
  <c r="FQ18" i="1" s="1"/>
  <c r="FR18" i="1" s="1"/>
  <c r="FS18" i="1" s="1"/>
  <c r="FT18" i="1" s="1"/>
  <c r="FU18" i="1" s="1"/>
  <c r="FV18" i="1" s="1"/>
  <c r="FW18" i="1" s="1"/>
  <c r="FX18" i="1" s="1"/>
  <c r="FY18" i="1" s="1"/>
  <c r="FZ18" i="1" s="1"/>
  <c r="GA18" i="1" s="1"/>
  <c r="GB18" i="1" s="1"/>
  <c r="GC18" i="1" s="1"/>
  <c r="GD18" i="1" s="1"/>
  <c r="GE18" i="1" s="1"/>
  <c r="GF18" i="1" s="1"/>
  <c r="GG18" i="1" s="1"/>
  <c r="GH18" i="1" s="1"/>
  <c r="GI18" i="1" s="1"/>
  <c r="GJ18" i="1" s="1"/>
  <c r="GK18" i="1" s="1"/>
  <c r="GL18" i="1" s="1"/>
  <c r="GM18" i="1" s="1"/>
  <c r="GN18" i="1" s="1"/>
  <c r="GO18" i="1" s="1"/>
  <c r="GP18" i="1" s="1"/>
  <c r="GQ18" i="1" s="1"/>
  <c r="GR18" i="1" s="1"/>
  <c r="GS18" i="1" s="1"/>
  <c r="GT18" i="1" s="1"/>
  <c r="GU18" i="1" s="1"/>
  <c r="GV18" i="1" s="1"/>
  <c r="GW18" i="1" s="1"/>
  <c r="GX18" i="1" s="1"/>
  <c r="GY18" i="1" s="1"/>
  <c r="GZ18" i="1" s="1"/>
  <c r="HA18" i="1" s="1"/>
  <c r="HB18" i="1" s="1"/>
  <c r="HC18" i="1" s="1"/>
  <c r="HD18" i="1" s="1"/>
  <c r="HE18" i="1" s="1"/>
  <c r="HF18" i="1" s="1"/>
  <c r="HG18" i="1" s="1"/>
  <c r="HH18" i="1" s="1"/>
  <c r="I22" i="1"/>
  <c r="J22" i="1" s="1"/>
  <c r="K22" i="1" s="1"/>
  <c r="L22" i="1" s="1"/>
  <c r="V22" i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BD22" i="1" s="1"/>
  <c r="BE22" i="1" s="1"/>
  <c r="BF22" i="1" s="1"/>
  <c r="BG22" i="1" s="1"/>
  <c r="BH22" i="1" s="1"/>
  <c r="BI22" i="1" s="1"/>
  <c r="BJ22" i="1" s="1"/>
  <c r="BK22" i="1" s="1"/>
  <c r="BL22" i="1" s="1"/>
  <c r="BM22" i="1" s="1"/>
  <c r="BN22" i="1" s="1"/>
  <c r="BO22" i="1" s="1"/>
  <c r="BP22" i="1" s="1"/>
  <c r="BQ22" i="1" s="1"/>
  <c r="BR22" i="1" s="1"/>
  <c r="BS22" i="1" s="1"/>
  <c r="BT22" i="1" s="1"/>
  <c r="BU22" i="1" s="1"/>
  <c r="BV22" i="1" s="1"/>
  <c r="BW22" i="1" s="1"/>
  <c r="BX22" i="1" s="1"/>
  <c r="BY22" i="1" s="1"/>
  <c r="BZ22" i="1" s="1"/>
  <c r="CA22" i="1" s="1"/>
  <c r="CB22" i="1" s="1"/>
  <c r="CC22" i="1" s="1"/>
  <c r="CD22" i="1" s="1"/>
  <c r="CE22" i="1" s="1"/>
  <c r="CF22" i="1" s="1"/>
  <c r="CG22" i="1" s="1"/>
  <c r="CH22" i="1" s="1"/>
  <c r="CI22" i="1" s="1"/>
  <c r="CJ22" i="1" s="1"/>
  <c r="CK22" i="1" s="1"/>
  <c r="CL22" i="1" s="1"/>
  <c r="CM22" i="1" s="1"/>
  <c r="CN22" i="1" s="1"/>
  <c r="CO22" i="1" s="1"/>
  <c r="CP22" i="1" s="1"/>
  <c r="CQ22" i="1" s="1"/>
  <c r="CR22" i="1" s="1"/>
  <c r="CS22" i="1" s="1"/>
  <c r="CT22" i="1" s="1"/>
  <c r="CU22" i="1" s="1"/>
  <c r="CV22" i="1" s="1"/>
  <c r="CW22" i="1" s="1"/>
  <c r="CX22" i="1" s="1"/>
  <c r="CY22" i="1" s="1"/>
  <c r="CZ22" i="1" s="1"/>
  <c r="DA22" i="1" s="1"/>
  <c r="DB22" i="1" s="1"/>
  <c r="DC22" i="1" s="1"/>
  <c r="DD22" i="1" s="1"/>
  <c r="DE22" i="1" s="1"/>
  <c r="DF22" i="1" s="1"/>
  <c r="DG22" i="1" s="1"/>
  <c r="DH22" i="1" s="1"/>
  <c r="DI22" i="1" s="1"/>
  <c r="DJ22" i="1" s="1"/>
  <c r="DK22" i="1" s="1"/>
  <c r="DL22" i="1" s="1"/>
  <c r="DM22" i="1" s="1"/>
  <c r="DN22" i="1" s="1"/>
  <c r="DO22" i="1" s="1"/>
  <c r="DP22" i="1" s="1"/>
  <c r="DQ22" i="1" s="1"/>
  <c r="DR22" i="1" s="1"/>
  <c r="DS22" i="1" s="1"/>
  <c r="DT22" i="1" s="1"/>
  <c r="DU22" i="1" s="1"/>
  <c r="DV22" i="1" s="1"/>
  <c r="DW22" i="1" s="1"/>
  <c r="DX22" i="1" s="1"/>
  <c r="DY22" i="1" s="1"/>
  <c r="DZ22" i="1" s="1"/>
  <c r="EA22" i="1" s="1"/>
  <c r="EB22" i="1" s="1"/>
  <c r="EC22" i="1" s="1"/>
  <c r="ED22" i="1" s="1"/>
  <c r="EE22" i="1" s="1"/>
  <c r="EF22" i="1" s="1"/>
  <c r="EG22" i="1" s="1"/>
  <c r="EH22" i="1" s="1"/>
  <c r="EI22" i="1" s="1"/>
  <c r="EJ22" i="1" s="1"/>
  <c r="EK22" i="1" s="1"/>
  <c r="EL22" i="1" s="1"/>
  <c r="EM22" i="1" s="1"/>
  <c r="EN22" i="1" s="1"/>
  <c r="EO22" i="1" s="1"/>
  <c r="EP22" i="1" s="1"/>
  <c r="EQ22" i="1" s="1"/>
  <c r="ER22" i="1" s="1"/>
  <c r="ES22" i="1" s="1"/>
  <c r="ET22" i="1" s="1"/>
  <c r="EU22" i="1" s="1"/>
  <c r="EV22" i="1" s="1"/>
  <c r="EW22" i="1" s="1"/>
  <c r="EX22" i="1" s="1"/>
  <c r="EY22" i="1" s="1"/>
  <c r="EZ22" i="1" s="1"/>
  <c r="FA22" i="1" s="1"/>
  <c r="FB22" i="1" s="1"/>
  <c r="FC22" i="1" s="1"/>
  <c r="FD22" i="1" s="1"/>
  <c r="FE22" i="1" s="1"/>
  <c r="FF22" i="1" s="1"/>
  <c r="FG22" i="1" s="1"/>
  <c r="FH22" i="1" s="1"/>
  <c r="FI22" i="1" s="1"/>
  <c r="FJ22" i="1" s="1"/>
  <c r="FK22" i="1" s="1"/>
  <c r="FL22" i="1" s="1"/>
  <c r="FM22" i="1" s="1"/>
  <c r="FN22" i="1" s="1"/>
  <c r="FO22" i="1" s="1"/>
  <c r="FP22" i="1" s="1"/>
  <c r="FQ22" i="1" s="1"/>
  <c r="FR22" i="1" s="1"/>
  <c r="FS22" i="1" s="1"/>
  <c r="FT22" i="1" s="1"/>
  <c r="FU22" i="1" s="1"/>
  <c r="FV22" i="1" s="1"/>
  <c r="FW22" i="1" s="1"/>
  <c r="FX22" i="1" s="1"/>
  <c r="FY22" i="1" s="1"/>
  <c r="FZ22" i="1" s="1"/>
  <c r="GA22" i="1" s="1"/>
  <c r="GB22" i="1" s="1"/>
  <c r="GC22" i="1" s="1"/>
  <c r="GD22" i="1" s="1"/>
  <c r="GE22" i="1" s="1"/>
  <c r="GF22" i="1" s="1"/>
  <c r="GG22" i="1" s="1"/>
  <c r="GH22" i="1" s="1"/>
  <c r="GI22" i="1" s="1"/>
  <c r="GJ22" i="1" s="1"/>
  <c r="GK22" i="1" s="1"/>
  <c r="GL22" i="1" s="1"/>
  <c r="GM22" i="1" s="1"/>
  <c r="GN22" i="1" s="1"/>
  <c r="GO22" i="1" s="1"/>
  <c r="GP22" i="1" s="1"/>
  <c r="GQ22" i="1" s="1"/>
  <c r="GR22" i="1" s="1"/>
  <c r="GS22" i="1" s="1"/>
  <c r="GT22" i="1" s="1"/>
  <c r="GU22" i="1" s="1"/>
  <c r="GV22" i="1" s="1"/>
  <c r="GW22" i="1" s="1"/>
  <c r="GX22" i="1" s="1"/>
  <c r="GY22" i="1" s="1"/>
  <c r="GZ22" i="1" s="1"/>
  <c r="HA22" i="1" s="1"/>
  <c r="HB22" i="1" s="1"/>
  <c r="HC22" i="1" s="1"/>
  <c r="HD22" i="1" s="1"/>
  <c r="HE22" i="1" s="1"/>
  <c r="HF22" i="1" s="1"/>
  <c r="HG22" i="1" s="1"/>
  <c r="HH22" i="1" s="1"/>
  <c r="M24" i="1"/>
  <c r="H23" i="1"/>
  <c r="J21" i="1"/>
  <c r="K20" i="1"/>
  <c r="X20" i="1"/>
  <c r="Y20" i="1" s="1"/>
  <c r="P17" i="1"/>
  <c r="N17" i="1" s="1"/>
  <c r="L20" i="1" l="1"/>
  <c r="K21" i="1"/>
  <c r="X21" i="1"/>
  <c r="Y21" i="1" s="1"/>
  <c r="I23" i="1"/>
  <c r="V23" i="1"/>
  <c r="W23" i="1" s="1"/>
  <c r="H24" i="1"/>
  <c r="M25" i="1"/>
  <c r="Z20" i="3"/>
  <c r="K22" i="3"/>
  <c r="X22" i="3"/>
  <c r="I24" i="3"/>
  <c r="V24" i="3"/>
  <c r="M26" i="3"/>
  <c r="H25" i="3"/>
  <c r="W23" i="3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AH23" i="3" s="1"/>
  <c r="AI23" i="3" s="1"/>
  <c r="AJ23" i="3" s="1"/>
  <c r="AK23" i="3" s="1"/>
  <c r="AL23" i="3" s="1"/>
  <c r="AM23" i="3" s="1"/>
  <c r="AN23" i="3" s="1"/>
  <c r="AO23" i="3" s="1"/>
  <c r="AP23" i="3" s="1"/>
  <c r="AQ23" i="3" s="1"/>
  <c r="AR23" i="3" s="1"/>
  <c r="AS23" i="3" s="1"/>
  <c r="AT23" i="3" s="1"/>
  <c r="AU23" i="3" s="1"/>
  <c r="AV23" i="3" s="1"/>
  <c r="AW23" i="3" s="1"/>
  <c r="AX23" i="3" s="1"/>
  <c r="AY23" i="3" s="1"/>
  <c r="AZ23" i="3" s="1"/>
  <c r="BA23" i="3" s="1"/>
  <c r="BB23" i="3" s="1"/>
  <c r="BC23" i="3" s="1"/>
  <c r="BD23" i="3" s="1"/>
  <c r="BE23" i="3" s="1"/>
  <c r="BF23" i="3" s="1"/>
  <c r="BG23" i="3" s="1"/>
  <c r="BH23" i="3" s="1"/>
  <c r="BI23" i="3" s="1"/>
  <c r="BJ23" i="3" s="1"/>
  <c r="BK23" i="3" s="1"/>
  <c r="BL23" i="3" s="1"/>
  <c r="BM23" i="3" s="1"/>
  <c r="BN23" i="3" s="1"/>
  <c r="BO23" i="3" s="1"/>
  <c r="BP23" i="3" s="1"/>
  <c r="BQ23" i="3" s="1"/>
  <c r="BR23" i="3" s="1"/>
  <c r="BS23" i="3" s="1"/>
  <c r="BT23" i="3" s="1"/>
  <c r="BU23" i="3" s="1"/>
  <c r="BV23" i="3" s="1"/>
  <c r="BW23" i="3" s="1"/>
  <c r="BX23" i="3" s="1"/>
  <c r="BY23" i="3" s="1"/>
  <c r="BZ23" i="3" s="1"/>
  <c r="CA23" i="3" s="1"/>
  <c r="CB23" i="3" s="1"/>
  <c r="CC23" i="3" s="1"/>
  <c r="CD23" i="3" s="1"/>
  <c r="CE23" i="3" s="1"/>
  <c r="CF23" i="3" s="1"/>
  <c r="CG23" i="3" s="1"/>
  <c r="CH23" i="3" s="1"/>
  <c r="CI23" i="3" s="1"/>
  <c r="CJ23" i="3" s="1"/>
  <c r="CK23" i="3" s="1"/>
  <c r="CL23" i="3" s="1"/>
  <c r="CM23" i="3" s="1"/>
  <c r="CN23" i="3" s="1"/>
  <c r="CO23" i="3" s="1"/>
  <c r="CP23" i="3" s="1"/>
  <c r="CQ23" i="3" s="1"/>
  <c r="CR23" i="3" s="1"/>
  <c r="CS23" i="3" s="1"/>
  <c r="CT23" i="3" s="1"/>
  <c r="CU23" i="3" s="1"/>
  <c r="CV23" i="3" s="1"/>
  <c r="CW23" i="3" s="1"/>
  <c r="CX23" i="3" s="1"/>
  <c r="CY23" i="3" s="1"/>
  <c r="CZ23" i="3" s="1"/>
  <c r="DA23" i="3" s="1"/>
  <c r="DB23" i="3" s="1"/>
  <c r="DC23" i="3" s="1"/>
  <c r="DD23" i="3" s="1"/>
  <c r="DE23" i="3" s="1"/>
  <c r="DF23" i="3" s="1"/>
  <c r="DG23" i="3" s="1"/>
  <c r="DH23" i="3" s="1"/>
  <c r="DI23" i="3" s="1"/>
  <c r="DJ23" i="3" s="1"/>
  <c r="DK23" i="3" s="1"/>
  <c r="DL23" i="3" s="1"/>
  <c r="DM23" i="3" s="1"/>
  <c r="DN23" i="3" s="1"/>
  <c r="DO23" i="3" s="1"/>
  <c r="DP23" i="3" s="1"/>
  <c r="DQ23" i="3" s="1"/>
  <c r="DR23" i="3" s="1"/>
  <c r="DS23" i="3" s="1"/>
  <c r="DT23" i="3" s="1"/>
  <c r="DU23" i="3" s="1"/>
  <c r="DV23" i="3" s="1"/>
  <c r="DW23" i="3" s="1"/>
  <c r="DX23" i="3" s="1"/>
  <c r="DY23" i="3" s="1"/>
  <c r="DZ23" i="3" s="1"/>
  <c r="EA23" i="3" s="1"/>
  <c r="EB23" i="3" s="1"/>
  <c r="EC23" i="3" s="1"/>
  <c r="ED23" i="3" s="1"/>
  <c r="EE23" i="3" s="1"/>
  <c r="EF23" i="3" s="1"/>
  <c r="EG23" i="3" s="1"/>
  <c r="EH23" i="3" s="1"/>
  <c r="EI23" i="3" s="1"/>
  <c r="EJ23" i="3" s="1"/>
  <c r="EK23" i="3" s="1"/>
  <c r="EL23" i="3" s="1"/>
  <c r="EM23" i="3" s="1"/>
  <c r="EN23" i="3" s="1"/>
  <c r="EO23" i="3" s="1"/>
  <c r="EP23" i="3" s="1"/>
  <c r="EQ23" i="3" s="1"/>
  <c r="ER23" i="3" s="1"/>
  <c r="ES23" i="3" s="1"/>
  <c r="ET23" i="3" s="1"/>
  <c r="EU23" i="3" s="1"/>
  <c r="EV23" i="3" s="1"/>
  <c r="EW23" i="3" s="1"/>
  <c r="EX23" i="3" s="1"/>
  <c r="EY23" i="3" s="1"/>
  <c r="EZ23" i="3" s="1"/>
  <c r="FA23" i="3" s="1"/>
  <c r="FB23" i="3" s="1"/>
  <c r="FC23" i="3" s="1"/>
  <c r="FD23" i="3" s="1"/>
  <c r="FE23" i="3" s="1"/>
  <c r="FF23" i="3" s="1"/>
  <c r="FG23" i="3" s="1"/>
  <c r="FH23" i="3" s="1"/>
  <c r="FI23" i="3" s="1"/>
  <c r="FJ23" i="3" s="1"/>
  <c r="FK23" i="3" s="1"/>
  <c r="FL23" i="3" s="1"/>
  <c r="FM23" i="3" s="1"/>
  <c r="FN23" i="3" s="1"/>
  <c r="FO23" i="3" s="1"/>
  <c r="FP23" i="3" s="1"/>
  <c r="FQ23" i="3" s="1"/>
  <c r="FR23" i="3" s="1"/>
  <c r="FS23" i="3" s="1"/>
  <c r="FT23" i="3" s="1"/>
  <c r="FU23" i="3" s="1"/>
  <c r="FV23" i="3" s="1"/>
  <c r="FW23" i="3" s="1"/>
  <c r="FX23" i="3" s="1"/>
  <c r="FY23" i="3" s="1"/>
  <c r="FZ23" i="3" s="1"/>
  <c r="GA23" i="3" s="1"/>
  <c r="GB23" i="3" s="1"/>
  <c r="GC23" i="3" s="1"/>
  <c r="GD23" i="3" s="1"/>
  <c r="GE23" i="3" s="1"/>
  <c r="GF23" i="3" s="1"/>
  <c r="GG23" i="3" s="1"/>
  <c r="GH23" i="3" s="1"/>
  <c r="GI23" i="3" s="1"/>
  <c r="GJ23" i="3" s="1"/>
  <c r="GK23" i="3" s="1"/>
  <c r="GL23" i="3" s="1"/>
  <c r="GM23" i="3" s="1"/>
  <c r="GN23" i="3" s="1"/>
  <c r="GO23" i="3" s="1"/>
  <c r="GP23" i="3" s="1"/>
  <c r="GQ23" i="3" s="1"/>
  <c r="GR23" i="3" s="1"/>
  <c r="GS23" i="3" s="1"/>
  <c r="GT23" i="3" s="1"/>
  <c r="GU23" i="3" s="1"/>
  <c r="GV23" i="3" s="1"/>
  <c r="GW23" i="3" s="1"/>
  <c r="GX23" i="3" s="1"/>
  <c r="GY23" i="3" s="1"/>
  <c r="GZ23" i="3" s="1"/>
  <c r="HA23" i="3" s="1"/>
  <c r="HB23" i="3" s="1"/>
  <c r="HC23" i="3" s="1"/>
  <c r="HD23" i="3" s="1"/>
  <c r="HE23" i="3" s="1"/>
  <c r="HF23" i="3" s="1"/>
  <c r="HG23" i="3" s="1"/>
  <c r="HH23" i="3" s="1"/>
  <c r="N23" i="3"/>
  <c r="Z22" i="2"/>
  <c r="K24" i="2"/>
  <c r="X24" i="2"/>
  <c r="Y24" i="2" s="1"/>
  <c r="I26" i="2"/>
  <c r="V26" i="2"/>
  <c r="M28" i="2"/>
  <c r="H27" i="2"/>
  <c r="W25" i="2"/>
  <c r="X25" i="2" s="1"/>
  <c r="Y25" i="2" s="1"/>
  <c r="Z25" i="2" s="1"/>
  <c r="AA25" i="2" s="1"/>
  <c r="AB25" i="2" s="1"/>
  <c r="AC25" i="2" s="1"/>
  <c r="AD25" i="2" s="1"/>
  <c r="AE25" i="2" s="1"/>
  <c r="AF25" i="2" s="1"/>
  <c r="AG25" i="2" s="1"/>
  <c r="AH25" i="2" s="1"/>
  <c r="AI25" i="2" s="1"/>
  <c r="AJ25" i="2" s="1"/>
  <c r="AK25" i="2" s="1"/>
  <c r="AL25" i="2" s="1"/>
  <c r="AM25" i="2" s="1"/>
  <c r="AN25" i="2" s="1"/>
  <c r="AO25" i="2" s="1"/>
  <c r="AP25" i="2" s="1"/>
  <c r="AQ25" i="2" s="1"/>
  <c r="AR25" i="2" s="1"/>
  <c r="AS25" i="2" s="1"/>
  <c r="AT25" i="2" s="1"/>
  <c r="AU25" i="2" s="1"/>
  <c r="AV25" i="2" s="1"/>
  <c r="AW25" i="2" s="1"/>
  <c r="AX25" i="2" s="1"/>
  <c r="AY25" i="2" s="1"/>
  <c r="AZ25" i="2" s="1"/>
  <c r="BA25" i="2" s="1"/>
  <c r="BB25" i="2" s="1"/>
  <c r="BC25" i="2" s="1"/>
  <c r="BD25" i="2" s="1"/>
  <c r="BE25" i="2" s="1"/>
  <c r="BF25" i="2" s="1"/>
  <c r="BG25" i="2" s="1"/>
  <c r="BH25" i="2" s="1"/>
  <c r="BI25" i="2" s="1"/>
  <c r="BJ25" i="2" s="1"/>
  <c r="BK25" i="2" s="1"/>
  <c r="BL25" i="2" s="1"/>
  <c r="BM25" i="2" s="1"/>
  <c r="BN25" i="2" s="1"/>
  <c r="BO25" i="2" s="1"/>
  <c r="BP25" i="2" s="1"/>
  <c r="BQ25" i="2" s="1"/>
  <c r="BR25" i="2" s="1"/>
  <c r="BS25" i="2" s="1"/>
  <c r="BT25" i="2" s="1"/>
  <c r="BU25" i="2" s="1"/>
  <c r="BV25" i="2" s="1"/>
  <c r="BW25" i="2" s="1"/>
  <c r="BX25" i="2" s="1"/>
  <c r="BY25" i="2" s="1"/>
  <c r="BZ25" i="2" s="1"/>
  <c r="CA25" i="2" s="1"/>
  <c r="CB25" i="2" s="1"/>
  <c r="CC25" i="2" s="1"/>
  <c r="CD25" i="2" s="1"/>
  <c r="CE25" i="2" s="1"/>
  <c r="CF25" i="2" s="1"/>
  <c r="CG25" i="2" s="1"/>
  <c r="CH25" i="2" s="1"/>
  <c r="CI25" i="2" s="1"/>
  <c r="CJ25" i="2" s="1"/>
  <c r="CK25" i="2" s="1"/>
  <c r="CL25" i="2" s="1"/>
  <c r="CM25" i="2" s="1"/>
  <c r="CN25" i="2" s="1"/>
  <c r="CO25" i="2" s="1"/>
  <c r="CP25" i="2" s="1"/>
  <c r="CQ25" i="2" s="1"/>
  <c r="CR25" i="2" s="1"/>
  <c r="CS25" i="2" s="1"/>
  <c r="CT25" i="2" s="1"/>
  <c r="CU25" i="2" s="1"/>
  <c r="CV25" i="2" s="1"/>
  <c r="CW25" i="2" s="1"/>
  <c r="CX25" i="2" s="1"/>
  <c r="CY25" i="2" s="1"/>
  <c r="CZ25" i="2" s="1"/>
  <c r="DA25" i="2" s="1"/>
  <c r="DB25" i="2" s="1"/>
  <c r="DC25" i="2" s="1"/>
  <c r="DD25" i="2" s="1"/>
  <c r="DE25" i="2" s="1"/>
  <c r="DF25" i="2" s="1"/>
  <c r="DG25" i="2" s="1"/>
  <c r="DH25" i="2" s="1"/>
  <c r="DI25" i="2" s="1"/>
  <c r="DJ25" i="2" s="1"/>
  <c r="DK25" i="2" s="1"/>
  <c r="DL25" i="2" s="1"/>
  <c r="DM25" i="2" s="1"/>
  <c r="DN25" i="2" s="1"/>
  <c r="DO25" i="2" s="1"/>
  <c r="DP25" i="2" s="1"/>
  <c r="DQ25" i="2" s="1"/>
  <c r="DR25" i="2" s="1"/>
  <c r="DS25" i="2" s="1"/>
  <c r="DT25" i="2" s="1"/>
  <c r="DU25" i="2" s="1"/>
  <c r="DV25" i="2" s="1"/>
  <c r="DW25" i="2" s="1"/>
  <c r="DX25" i="2" s="1"/>
  <c r="DY25" i="2" s="1"/>
  <c r="DZ25" i="2" s="1"/>
  <c r="EA25" i="2" s="1"/>
  <c r="EB25" i="2" s="1"/>
  <c r="EC25" i="2" s="1"/>
  <c r="ED25" i="2" s="1"/>
  <c r="EE25" i="2" s="1"/>
  <c r="EF25" i="2" s="1"/>
  <c r="EG25" i="2" s="1"/>
  <c r="EH25" i="2" s="1"/>
  <c r="EI25" i="2" s="1"/>
  <c r="EJ25" i="2" s="1"/>
  <c r="EK25" i="2" s="1"/>
  <c r="EL25" i="2" s="1"/>
  <c r="EM25" i="2" s="1"/>
  <c r="EN25" i="2" s="1"/>
  <c r="EO25" i="2" s="1"/>
  <c r="EP25" i="2" s="1"/>
  <c r="EQ25" i="2" s="1"/>
  <c r="ER25" i="2" s="1"/>
  <c r="ES25" i="2" s="1"/>
  <c r="ET25" i="2" s="1"/>
  <c r="EU25" i="2" s="1"/>
  <c r="EV25" i="2" s="1"/>
  <c r="EW25" i="2" s="1"/>
  <c r="EX25" i="2" s="1"/>
  <c r="EY25" i="2" s="1"/>
  <c r="EZ25" i="2" s="1"/>
  <c r="FA25" i="2" s="1"/>
  <c r="FB25" i="2" s="1"/>
  <c r="FC25" i="2" s="1"/>
  <c r="FD25" i="2" s="1"/>
  <c r="FE25" i="2" s="1"/>
  <c r="FF25" i="2" s="1"/>
  <c r="FG25" i="2" s="1"/>
  <c r="FH25" i="2" s="1"/>
  <c r="FI25" i="2" s="1"/>
  <c r="FJ25" i="2" s="1"/>
  <c r="FK25" i="2" s="1"/>
  <c r="FL25" i="2" s="1"/>
  <c r="FM25" i="2" s="1"/>
  <c r="FN25" i="2" s="1"/>
  <c r="FO25" i="2" s="1"/>
  <c r="FP25" i="2" s="1"/>
  <c r="FQ25" i="2" s="1"/>
  <c r="FR25" i="2" s="1"/>
  <c r="FS25" i="2" s="1"/>
  <c r="FT25" i="2" s="1"/>
  <c r="FU25" i="2" s="1"/>
  <c r="FV25" i="2" s="1"/>
  <c r="FW25" i="2" s="1"/>
  <c r="FX25" i="2" s="1"/>
  <c r="FY25" i="2" s="1"/>
  <c r="FZ25" i="2" s="1"/>
  <c r="GA25" i="2" s="1"/>
  <c r="GB25" i="2" s="1"/>
  <c r="GC25" i="2" s="1"/>
  <c r="GD25" i="2" s="1"/>
  <c r="GE25" i="2" s="1"/>
  <c r="GF25" i="2" s="1"/>
  <c r="GG25" i="2" s="1"/>
  <c r="GH25" i="2" s="1"/>
  <c r="GI25" i="2" s="1"/>
  <c r="GJ25" i="2" s="1"/>
  <c r="GK25" i="2" s="1"/>
  <c r="GL25" i="2" s="1"/>
  <c r="GM25" i="2" s="1"/>
  <c r="GN25" i="2" s="1"/>
  <c r="GO25" i="2" s="1"/>
  <c r="GP25" i="2" s="1"/>
  <c r="GQ25" i="2" s="1"/>
  <c r="GR25" i="2" s="1"/>
  <c r="GS25" i="2" s="1"/>
  <c r="GT25" i="2" s="1"/>
  <c r="GU25" i="2" s="1"/>
  <c r="GV25" i="2" s="1"/>
  <c r="GW25" i="2" s="1"/>
  <c r="GX25" i="2" s="1"/>
  <c r="GY25" i="2" s="1"/>
  <c r="GZ25" i="2" s="1"/>
  <c r="HA25" i="2" s="1"/>
  <c r="HB25" i="2" s="1"/>
  <c r="HC25" i="2" s="1"/>
  <c r="HD25" i="2" s="1"/>
  <c r="HE25" i="2" s="1"/>
  <c r="HF25" i="2" s="1"/>
  <c r="HG25" i="2" s="1"/>
  <c r="HH25" i="2" s="1"/>
  <c r="N25" i="2"/>
  <c r="P18" i="1"/>
  <c r="N18" i="1" s="1"/>
  <c r="I27" i="2" l="1"/>
  <c r="J27" i="2" s="1"/>
  <c r="K27" i="2" s="1"/>
  <c r="L27" i="2" s="1"/>
  <c r="V27" i="2"/>
  <c r="M29" i="2"/>
  <c r="H28" i="2"/>
  <c r="W26" i="2"/>
  <c r="J26" i="2"/>
  <c r="L24" i="2"/>
  <c r="AA22" i="2"/>
  <c r="AB22" i="2" s="1"/>
  <c r="AC22" i="2" s="1"/>
  <c r="AD22" i="2" s="1"/>
  <c r="AE22" i="2" s="1"/>
  <c r="AF22" i="2" s="1"/>
  <c r="AG22" i="2" s="1"/>
  <c r="AH22" i="2" s="1"/>
  <c r="AI22" i="2" s="1"/>
  <c r="AJ22" i="2" s="1"/>
  <c r="AK22" i="2" s="1"/>
  <c r="AL22" i="2" s="1"/>
  <c r="AM22" i="2" s="1"/>
  <c r="AN22" i="2" s="1"/>
  <c r="AO22" i="2" s="1"/>
  <c r="AP22" i="2" s="1"/>
  <c r="AQ22" i="2" s="1"/>
  <c r="AR22" i="2" s="1"/>
  <c r="AS22" i="2" s="1"/>
  <c r="AT22" i="2" s="1"/>
  <c r="AU22" i="2" s="1"/>
  <c r="AV22" i="2" s="1"/>
  <c r="AW22" i="2" s="1"/>
  <c r="AX22" i="2" s="1"/>
  <c r="AY22" i="2" s="1"/>
  <c r="AZ22" i="2" s="1"/>
  <c r="BA22" i="2" s="1"/>
  <c r="BB22" i="2" s="1"/>
  <c r="BC22" i="2" s="1"/>
  <c r="BD22" i="2" s="1"/>
  <c r="BE22" i="2" s="1"/>
  <c r="BF22" i="2" s="1"/>
  <c r="BG22" i="2" s="1"/>
  <c r="BH22" i="2" s="1"/>
  <c r="BI22" i="2" s="1"/>
  <c r="BJ22" i="2" s="1"/>
  <c r="BK22" i="2" s="1"/>
  <c r="BL22" i="2" s="1"/>
  <c r="BM22" i="2" s="1"/>
  <c r="BN22" i="2" s="1"/>
  <c r="BO22" i="2" s="1"/>
  <c r="BP22" i="2" s="1"/>
  <c r="BQ22" i="2" s="1"/>
  <c r="BR22" i="2" s="1"/>
  <c r="BS22" i="2" s="1"/>
  <c r="BT22" i="2" s="1"/>
  <c r="BU22" i="2" s="1"/>
  <c r="BV22" i="2" s="1"/>
  <c r="BW22" i="2" s="1"/>
  <c r="BX22" i="2" s="1"/>
  <c r="BY22" i="2" s="1"/>
  <c r="BZ22" i="2" s="1"/>
  <c r="CA22" i="2" s="1"/>
  <c r="CB22" i="2" s="1"/>
  <c r="CC22" i="2" s="1"/>
  <c r="CD22" i="2" s="1"/>
  <c r="CE22" i="2" s="1"/>
  <c r="CF22" i="2" s="1"/>
  <c r="CG22" i="2" s="1"/>
  <c r="CH22" i="2" s="1"/>
  <c r="CI22" i="2" s="1"/>
  <c r="CJ22" i="2" s="1"/>
  <c r="CK22" i="2" s="1"/>
  <c r="CL22" i="2" s="1"/>
  <c r="CM22" i="2" s="1"/>
  <c r="CN22" i="2" s="1"/>
  <c r="CO22" i="2" s="1"/>
  <c r="CP22" i="2" s="1"/>
  <c r="CQ22" i="2" s="1"/>
  <c r="CR22" i="2" s="1"/>
  <c r="CS22" i="2" s="1"/>
  <c r="CT22" i="2" s="1"/>
  <c r="CU22" i="2" s="1"/>
  <c r="CV22" i="2" s="1"/>
  <c r="CW22" i="2" s="1"/>
  <c r="CX22" i="2" s="1"/>
  <c r="CY22" i="2" s="1"/>
  <c r="CZ22" i="2" s="1"/>
  <c r="DA22" i="2" s="1"/>
  <c r="DB22" i="2" s="1"/>
  <c r="DC22" i="2" s="1"/>
  <c r="DD22" i="2" s="1"/>
  <c r="DE22" i="2" s="1"/>
  <c r="DF22" i="2" s="1"/>
  <c r="DG22" i="2" s="1"/>
  <c r="DH22" i="2" s="1"/>
  <c r="DI22" i="2" s="1"/>
  <c r="DJ22" i="2" s="1"/>
  <c r="DK22" i="2" s="1"/>
  <c r="DL22" i="2" s="1"/>
  <c r="DM22" i="2" s="1"/>
  <c r="DN22" i="2" s="1"/>
  <c r="DO22" i="2" s="1"/>
  <c r="DP22" i="2" s="1"/>
  <c r="DQ22" i="2" s="1"/>
  <c r="DR22" i="2" s="1"/>
  <c r="DS22" i="2" s="1"/>
  <c r="DT22" i="2" s="1"/>
  <c r="DU22" i="2" s="1"/>
  <c r="DV22" i="2" s="1"/>
  <c r="DW22" i="2" s="1"/>
  <c r="DX22" i="2" s="1"/>
  <c r="DY22" i="2" s="1"/>
  <c r="DZ22" i="2" s="1"/>
  <c r="EA22" i="2" s="1"/>
  <c r="EB22" i="2" s="1"/>
  <c r="EC22" i="2" s="1"/>
  <c r="ED22" i="2" s="1"/>
  <c r="EE22" i="2" s="1"/>
  <c r="EF22" i="2" s="1"/>
  <c r="EG22" i="2" s="1"/>
  <c r="EH22" i="2" s="1"/>
  <c r="EI22" i="2" s="1"/>
  <c r="EJ22" i="2" s="1"/>
  <c r="EK22" i="2" s="1"/>
  <c r="EL22" i="2" s="1"/>
  <c r="EM22" i="2" s="1"/>
  <c r="EN22" i="2" s="1"/>
  <c r="EO22" i="2" s="1"/>
  <c r="EP22" i="2" s="1"/>
  <c r="EQ22" i="2" s="1"/>
  <c r="ER22" i="2" s="1"/>
  <c r="ES22" i="2" s="1"/>
  <c r="ET22" i="2" s="1"/>
  <c r="EU22" i="2" s="1"/>
  <c r="EV22" i="2" s="1"/>
  <c r="EW22" i="2" s="1"/>
  <c r="EX22" i="2" s="1"/>
  <c r="EY22" i="2" s="1"/>
  <c r="EZ22" i="2" s="1"/>
  <c r="FA22" i="2" s="1"/>
  <c r="FB22" i="2" s="1"/>
  <c r="FC22" i="2" s="1"/>
  <c r="FD22" i="2" s="1"/>
  <c r="FE22" i="2" s="1"/>
  <c r="FF22" i="2" s="1"/>
  <c r="FG22" i="2" s="1"/>
  <c r="FH22" i="2" s="1"/>
  <c r="FI22" i="2" s="1"/>
  <c r="FJ22" i="2" s="1"/>
  <c r="FK22" i="2" s="1"/>
  <c r="FL22" i="2" s="1"/>
  <c r="FM22" i="2" s="1"/>
  <c r="FN22" i="2" s="1"/>
  <c r="FO22" i="2" s="1"/>
  <c r="FP22" i="2" s="1"/>
  <c r="FQ22" i="2" s="1"/>
  <c r="FR22" i="2" s="1"/>
  <c r="FS22" i="2" s="1"/>
  <c r="FT22" i="2" s="1"/>
  <c r="FU22" i="2" s="1"/>
  <c r="FV22" i="2" s="1"/>
  <c r="FW22" i="2" s="1"/>
  <c r="FX22" i="2" s="1"/>
  <c r="FY22" i="2" s="1"/>
  <c r="FZ22" i="2" s="1"/>
  <c r="GA22" i="2" s="1"/>
  <c r="GB22" i="2" s="1"/>
  <c r="GC22" i="2" s="1"/>
  <c r="GD22" i="2" s="1"/>
  <c r="GE22" i="2" s="1"/>
  <c r="GF22" i="2" s="1"/>
  <c r="GG22" i="2" s="1"/>
  <c r="GH22" i="2" s="1"/>
  <c r="GI22" i="2" s="1"/>
  <c r="GJ22" i="2" s="1"/>
  <c r="GK22" i="2" s="1"/>
  <c r="GL22" i="2" s="1"/>
  <c r="GM22" i="2" s="1"/>
  <c r="GN22" i="2" s="1"/>
  <c r="GO22" i="2" s="1"/>
  <c r="GP22" i="2" s="1"/>
  <c r="GQ22" i="2" s="1"/>
  <c r="GR22" i="2" s="1"/>
  <c r="GS22" i="2" s="1"/>
  <c r="GT22" i="2" s="1"/>
  <c r="GU22" i="2" s="1"/>
  <c r="GV22" i="2" s="1"/>
  <c r="GW22" i="2" s="1"/>
  <c r="GX22" i="2" s="1"/>
  <c r="GY22" i="2" s="1"/>
  <c r="GZ22" i="2" s="1"/>
  <c r="HA22" i="2" s="1"/>
  <c r="HB22" i="2" s="1"/>
  <c r="HC22" i="2" s="1"/>
  <c r="HD22" i="2" s="1"/>
  <c r="HE22" i="2" s="1"/>
  <c r="HF22" i="2" s="1"/>
  <c r="HG22" i="2" s="1"/>
  <c r="HH22" i="2" s="1"/>
  <c r="N22" i="2"/>
  <c r="I25" i="3"/>
  <c r="J25" i="3" s="1"/>
  <c r="K25" i="3" s="1"/>
  <c r="L25" i="3" s="1"/>
  <c r="V25" i="3"/>
  <c r="M27" i="3"/>
  <c r="H26" i="3"/>
  <c r="W24" i="3"/>
  <c r="J24" i="3"/>
  <c r="Y22" i="3"/>
  <c r="L22" i="3"/>
  <c r="AA20" i="3"/>
  <c r="AB20" i="3" s="1"/>
  <c r="AC20" i="3" s="1"/>
  <c r="AD20" i="3" s="1"/>
  <c r="AE20" i="3" s="1"/>
  <c r="AF20" i="3" s="1"/>
  <c r="AG20" i="3" s="1"/>
  <c r="AH20" i="3" s="1"/>
  <c r="AI20" i="3" s="1"/>
  <c r="AJ20" i="3" s="1"/>
  <c r="AK20" i="3" s="1"/>
  <c r="AL20" i="3" s="1"/>
  <c r="AM20" i="3" s="1"/>
  <c r="AN20" i="3" s="1"/>
  <c r="AO20" i="3" s="1"/>
  <c r="AP20" i="3" s="1"/>
  <c r="AQ20" i="3" s="1"/>
  <c r="AR20" i="3" s="1"/>
  <c r="AS20" i="3" s="1"/>
  <c r="AT20" i="3" s="1"/>
  <c r="AU20" i="3" s="1"/>
  <c r="AV20" i="3" s="1"/>
  <c r="AW20" i="3" s="1"/>
  <c r="AX20" i="3" s="1"/>
  <c r="AY20" i="3" s="1"/>
  <c r="AZ20" i="3" s="1"/>
  <c r="BA20" i="3" s="1"/>
  <c r="BB20" i="3" s="1"/>
  <c r="BC20" i="3" s="1"/>
  <c r="BD20" i="3" s="1"/>
  <c r="BE20" i="3" s="1"/>
  <c r="BF20" i="3" s="1"/>
  <c r="BG20" i="3" s="1"/>
  <c r="BH20" i="3" s="1"/>
  <c r="BI20" i="3" s="1"/>
  <c r="BJ20" i="3" s="1"/>
  <c r="BK20" i="3" s="1"/>
  <c r="BL20" i="3" s="1"/>
  <c r="BM20" i="3" s="1"/>
  <c r="BN20" i="3" s="1"/>
  <c r="BO20" i="3" s="1"/>
  <c r="BP20" i="3" s="1"/>
  <c r="BQ20" i="3" s="1"/>
  <c r="BR20" i="3" s="1"/>
  <c r="BS20" i="3" s="1"/>
  <c r="BT20" i="3" s="1"/>
  <c r="BU20" i="3" s="1"/>
  <c r="BV20" i="3" s="1"/>
  <c r="BW20" i="3" s="1"/>
  <c r="BX20" i="3" s="1"/>
  <c r="BY20" i="3" s="1"/>
  <c r="BZ20" i="3" s="1"/>
  <c r="CA20" i="3" s="1"/>
  <c r="CB20" i="3" s="1"/>
  <c r="CC20" i="3" s="1"/>
  <c r="CD20" i="3" s="1"/>
  <c r="CE20" i="3" s="1"/>
  <c r="CF20" i="3" s="1"/>
  <c r="CG20" i="3" s="1"/>
  <c r="CH20" i="3" s="1"/>
  <c r="CI20" i="3" s="1"/>
  <c r="CJ20" i="3" s="1"/>
  <c r="CK20" i="3" s="1"/>
  <c r="CL20" i="3" s="1"/>
  <c r="CM20" i="3" s="1"/>
  <c r="CN20" i="3" s="1"/>
  <c r="CO20" i="3" s="1"/>
  <c r="CP20" i="3" s="1"/>
  <c r="CQ20" i="3" s="1"/>
  <c r="CR20" i="3" s="1"/>
  <c r="CS20" i="3" s="1"/>
  <c r="CT20" i="3" s="1"/>
  <c r="CU20" i="3" s="1"/>
  <c r="CV20" i="3" s="1"/>
  <c r="CW20" i="3" s="1"/>
  <c r="CX20" i="3" s="1"/>
  <c r="CY20" i="3" s="1"/>
  <c r="CZ20" i="3" s="1"/>
  <c r="DA20" i="3" s="1"/>
  <c r="DB20" i="3" s="1"/>
  <c r="DC20" i="3" s="1"/>
  <c r="DD20" i="3" s="1"/>
  <c r="DE20" i="3" s="1"/>
  <c r="DF20" i="3" s="1"/>
  <c r="DG20" i="3" s="1"/>
  <c r="DH20" i="3" s="1"/>
  <c r="DI20" i="3" s="1"/>
  <c r="DJ20" i="3" s="1"/>
  <c r="DK20" i="3" s="1"/>
  <c r="DL20" i="3" s="1"/>
  <c r="DM20" i="3" s="1"/>
  <c r="DN20" i="3" s="1"/>
  <c r="DO20" i="3" s="1"/>
  <c r="DP20" i="3" s="1"/>
  <c r="DQ20" i="3" s="1"/>
  <c r="DR20" i="3" s="1"/>
  <c r="DS20" i="3" s="1"/>
  <c r="DT20" i="3" s="1"/>
  <c r="DU20" i="3" s="1"/>
  <c r="DV20" i="3" s="1"/>
  <c r="DW20" i="3" s="1"/>
  <c r="DX20" i="3" s="1"/>
  <c r="DY20" i="3" s="1"/>
  <c r="DZ20" i="3" s="1"/>
  <c r="EA20" i="3" s="1"/>
  <c r="EB20" i="3" s="1"/>
  <c r="EC20" i="3" s="1"/>
  <c r="ED20" i="3" s="1"/>
  <c r="EE20" i="3" s="1"/>
  <c r="EF20" i="3" s="1"/>
  <c r="EG20" i="3" s="1"/>
  <c r="EH20" i="3" s="1"/>
  <c r="EI20" i="3" s="1"/>
  <c r="EJ20" i="3" s="1"/>
  <c r="EK20" i="3" s="1"/>
  <c r="EL20" i="3" s="1"/>
  <c r="EM20" i="3" s="1"/>
  <c r="EN20" i="3" s="1"/>
  <c r="EO20" i="3" s="1"/>
  <c r="EP20" i="3" s="1"/>
  <c r="EQ20" i="3" s="1"/>
  <c r="ER20" i="3" s="1"/>
  <c r="ES20" i="3" s="1"/>
  <c r="ET20" i="3" s="1"/>
  <c r="EU20" i="3" s="1"/>
  <c r="EV20" i="3" s="1"/>
  <c r="EW20" i="3" s="1"/>
  <c r="EX20" i="3" s="1"/>
  <c r="EY20" i="3" s="1"/>
  <c r="EZ20" i="3" s="1"/>
  <c r="FA20" i="3" s="1"/>
  <c r="FB20" i="3" s="1"/>
  <c r="FC20" i="3" s="1"/>
  <c r="FD20" i="3" s="1"/>
  <c r="FE20" i="3" s="1"/>
  <c r="FF20" i="3" s="1"/>
  <c r="FG20" i="3" s="1"/>
  <c r="FH20" i="3" s="1"/>
  <c r="FI20" i="3" s="1"/>
  <c r="FJ20" i="3" s="1"/>
  <c r="FK20" i="3" s="1"/>
  <c r="FL20" i="3" s="1"/>
  <c r="FM20" i="3" s="1"/>
  <c r="FN20" i="3" s="1"/>
  <c r="FO20" i="3" s="1"/>
  <c r="FP20" i="3" s="1"/>
  <c r="FQ20" i="3" s="1"/>
  <c r="FR20" i="3" s="1"/>
  <c r="FS20" i="3" s="1"/>
  <c r="FT20" i="3" s="1"/>
  <c r="FU20" i="3" s="1"/>
  <c r="FV20" i="3" s="1"/>
  <c r="FW20" i="3" s="1"/>
  <c r="FX20" i="3" s="1"/>
  <c r="FY20" i="3" s="1"/>
  <c r="FZ20" i="3" s="1"/>
  <c r="GA20" i="3" s="1"/>
  <c r="GB20" i="3" s="1"/>
  <c r="GC20" i="3" s="1"/>
  <c r="GD20" i="3" s="1"/>
  <c r="GE20" i="3" s="1"/>
  <c r="GF20" i="3" s="1"/>
  <c r="GG20" i="3" s="1"/>
  <c r="GH20" i="3" s="1"/>
  <c r="GI20" i="3" s="1"/>
  <c r="GJ20" i="3" s="1"/>
  <c r="GK20" i="3" s="1"/>
  <c r="GL20" i="3" s="1"/>
  <c r="GM20" i="3" s="1"/>
  <c r="GN20" i="3" s="1"/>
  <c r="GO20" i="3" s="1"/>
  <c r="GP20" i="3" s="1"/>
  <c r="GQ20" i="3" s="1"/>
  <c r="GR20" i="3" s="1"/>
  <c r="GS20" i="3" s="1"/>
  <c r="GT20" i="3" s="1"/>
  <c r="GU20" i="3" s="1"/>
  <c r="GV20" i="3" s="1"/>
  <c r="GW20" i="3" s="1"/>
  <c r="GX20" i="3" s="1"/>
  <c r="GY20" i="3" s="1"/>
  <c r="GZ20" i="3" s="1"/>
  <c r="HA20" i="3" s="1"/>
  <c r="HB20" i="3" s="1"/>
  <c r="HC20" i="3" s="1"/>
  <c r="HD20" i="3" s="1"/>
  <c r="HE20" i="3" s="1"/>
  <c r="HF20" i="3" s="1"/>
  <c r="HG20" i="3" s="1"/>
  <c r="HH20" i="3" s="1"/>
  <c r="N20" i="3"/>
  <c r="M26" i="1"/>
  <c r="H25" i="1"/>
  <c r="I24" i="1"/>
  <c r="J24" i="1" s="1"/>
  <c r="K24" i="1" s="1"/>
  <c r="L24" i="1" s="1"/>
  <c r="V24" i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AW24" i="1" s="1"/>
  <c r="AX24" i="1" s="1"/>
  <c r="AY24" i="1" s="1"/>
  <c r="AZ24" i="1" s="1"/>
  <c r="BA24" i="1" s="1"/>
  <c r="BB24" i="1" s="1"/>
  <c r="BC24" i="1" s="1"/>
  <c r="BD24" i="1" s="1"/>
  <c r="BE24" i="1" s="1"/>
  <c r="BF24" i="1" s="1"/>
  <c r="BG24" i="1" s="1"/>
  <c r="BH24" i="1" s="1"/>
  <c r="BI24" i="1" s="1"/>
  <c r="BJ24" i="1" s="1"/>
  <c r="BK24" i="1" s="1"/>
  <c r="BL24" i="1" s="1"/>
  <c r="BM24" i="1" s="1"/>
  <c r="BN24" i="1" s="1"/>
  <c r="BO24" i="1" s="1"/>
  <c r="BP24" i="1" s="1"/>
  <c r="BQ24" i="1" s="1"/>
  <c r="BR24" i="1" s="1"/>
  <c r="BS24" i="1" s="1"/>
  <c r="BT24" i="1" s="1"/>
  <c r="BU24" i="1" s="1"/>
  <c r="BV24" i="1" s="1"/>
  <c r="BW24" i="1" s="1"/>
  <c r="BX24" i="1" s="1"/>
  <c r="BY24" i="1" s="1"/>
  <c r="BZ24" i="1" s="1"/>
  <c r="CA24" i="1" s="1"/>
  <c r="CB24" i="1" s="1"/>
  <c r="CC24" i="1" s="1"/>
  <c r="CD24" i="1" s="1"/>
  <c r="CE24" i="1" s="1"/>
  <c r="CF24" i="1" s="1"/>
  <c r="CG24" i="1" s="1"/>
  <c r="CH24" i="1" s="1"/>
  <c r="CI24" i="1" s="1"/>
  <c r="CJ24" i="1" s="1"/>
  <c r="CK24" i="1" s="1"/>
  <c r="CL24" i="1" s="1"/>
  <c r="CM24" i="1" s="1"/>
  <c r="CN24" i="1" s="1"/>
  <c r="CO24" i="1" s="1"/>
  <c r="CP24" i="1" s="1"/>
  <c r="CQ24" i="1" s="1"/>
  <c r="CR24" i="1" s="1"/>
  <c r="CS24" i="1" s="1"/>
  <c r="CT24" i="1" s="1"/>
  <c r="CU24" i="1" s="1"/>
  <c r="CV24" i="1" s="1"/>
  <c r="CW24" i="1" s="1"/>
  <c r="CX24" i="1" s="1"/>
  <c r="CY24" i="1" s="1"/>
  <c r="CZ24" i="1" s="1"/>
  <c r="DA24" i="1" s="1"/>
  <c r="DB24" i="1" s="1"/>
  <c r="DC24" i="1" s="1"/>
  <c r="DD24" i="1" s="1"/>
  <c r="DE24" i="1" s="1"/>
  <c r="DF24" i="1" s="1"/>
  <c r="DG24" i="1" s="1"/>
  <c r="DH24" i="1" s="1"/>
  <c r="DI24" i="1" s="1"/>
  <c r="DJ24" i="1" s="1"/>
  <c r="DK24" i="1" s="1"/>
  <c r="DL24" i="1" s="1"/>
  <c r="DM24" i="1" s="1"/>
  <c r="DN24" i="1" s="1"/>
  <c r="DO24" i="1" s="1"/>
  <c r="DP24" i="1" s="1"/>
  <c r="DQ24" i="1" s="1"/>
  <c r="DR24" i="1" s="1"/>
  <c r="DS24" i="1" s="1"/>
  <c r="DT24" i="1" s="1"/>
  <c r="DU24" i="1" s="1"/>
  <c r="DV24" i="1" s="1"/>
  <c r="DW24" i="1" s="1"/>
  <c r="DX24" i="1" s="1"/>
  <c r="DY24" i="1" s="1"/>
  <c r="DZ24" i="1" s="1"/>
  <c r="EA24" i="1" s="1"/>
  <c r="EB24" i="1" s="1"/>
  <c r="EC24" i="1" s="1"/>
  <c r="ED24" i="1" s="1"/>
  <c r="EE24" i="1" s="1"/>
  <c r="EF24" i="1" s="1"/>
  <c r="EG24" i="1" s="1"/>
  <c r="EH24" i="1" s="1"/>
  <c r="EI24" i="1" s="1"/>
  <c r="EJ24" i="1" s="1"/>
  <c r="EK24" i="1" s="1"/>
  <c r="EL24" i="1" s="1"/>
  <c r="EM24" i="1" s="1"/>
  <c r="EN24" i="1" s="1"/>
  <c r="EO24" i="1" s="1"/>
  <c r="EP24" i="1" s="1"/>
  <c r="EQ24" i="1" s="1"/>
  <c r="ER24" i="1" s="1"/>
  <c r="ES24" i="1" s="1"/>
  <c r="ET24" i="1" s="1"/>
  <c r="EU24" i="1" s="1"/>
  <c r="EV24" i="1" s="1"/>
  <c r="EW24" i="1" s="1"/>
  <c r="EX24" i="1" s="1"/>
  <c r="EY24" i="1" s="1"/>
  <c r="EZ24" i="1" s="1"/>
  <c r="FA24" i="1" s="1"/>
  <c r="FB24" i="1" s="1"/>
  <c r="FC24" i="1" s="1"/>
  <c r="FD24" i="1" s="1"/>
  <c r="FE24" i="1" s="1"/>
  <c r="FF24" i="1" s="1"/>
  <c r="FG24" i="1" s="1"/>
  <c r="FH24" i="1" s="1"/>
  <c r="FI24" i="1" s="1"/>
  <c r="FJ24" i="1" s="1"/>
  <c r="FK24" i="1" s="1"/>
  <c r="FL24" i="1" s="1"/>
  <c r="FM24" i="1" s="1"/>
  <c r="FN24" i="1" s="1"/>
  <c r="FO24" i="1" s="1"/>
  <c r="FP24" i="1" s="1"/>
  <c r="FQ24" i="1" s="1"/>
  <c r="FR24" i="1" s="1"/>
  <c r="FS24" i="1" s="1"/>
  <c r="FT24" i="1" s="1"/>
  <c r="FU24" i="1" s="1"/>
  <c r="FV24" i="1" s="1"/>
  <c r="FW24" i="1" s="1"/>
  <c r="FX24" i="1" s="1"/>
  <c r="FY24" i="1" s="1"/>
  <c r="FZ24" i="1" s="1"/>
  <c r="GA24" i="1" s="1"/>
  <c r="GB24" i="1" s="1"/>
  <c r="GC24" i="1" s="1"/>
  <c r="GD24" i="1" s="1"/>
  <c r="GE24" i="1" s="1"/>
  <c r="GF24" i="1" s="1"/>
  <c r="GG24" i="1" s="1"/>
  <c r="GH24" i="1" s="1"/>
  <c r="GI24" i="1" s="1"/>
  <c r="GJ24" i="1" s="1"/>
  <c r="GK24" i="1" s="1"/>
  <c r="GL24" i="1" s="1"/>
  <c r="GM24" i="1" s="1"/>
  <c r="GN24" i="1" s="1"/>
  <c r="GO24" i="1" s="1"/>
  <c r="GP24" i="1" s="1"/>
  <c r="GQ24" i="1" s="1"/>
  <c r="GR24" i="1" s="1"/>
  <c r="GS24" i="1" s="1"/>
  <c r="GT24" i="1" s="1"/>
  <c r="GU24" i="1" s="1"/>
  <c r="GV24" i="1" s="1"/>
  <c r="GW24" i="1" s="1"/>
  <c r="GX24" i="1" s="1"/>
  <c r="GY24" i="1" s="1"/>
  <c r="GZ24" i="1" s="1"/>
  <c r="HA24" i="1" s="1"/>
  <c r="HB24" i="1" s="1"/>
  <c r="HC24" i="1" s="1"/>
  <c r="HD24" i="1" s="1"/>
  <c r="HE24" i="1" s="1"/>
  <c r="HF24" i="1" s="1"/>
  <c r="HG24" i="1" s="1"/>
  <c r="HH24" i="1" s="1"/>
  <c r="J23" i="1"/>
  <c r="L21" i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AZ21" i="1" s="1"/>
  <c r="BA21" i="1" s="1"/>
  <c r="BB21" i="1" s="1"/>
  <c r="BC21" i="1" s="1"/>
  <c r="BD21" i="1" s="1"/>
  <c r="BE21" i="1" s="1"/>
  <c r="BF21" i="1" s="1"/>
  <c r="BG21" i="1" s="1"/>
  <c r="BH21" i="1" s="1"/>
  <c r="BI21" i="1" s="1"/>
  <c r="BJ21" i="1" s="1"/>
  <c r="BK21" i="1" s="1"/>
  <c r="BL21" i="1" s="1"/>
  <c r="BM21" i="1" s="1"/>
  <c r="BN21" i="1" s="1"/>
  <c r="BO21" i="1" s="1"/>
  <c r="BP21" i="1" s="1"/>
  <c r="BQ21" i="1" s="1"/>
  <c r="BR21" i="1" s="1"/>
  <c r="BS21" i="1" s="1"/>
  <c r="BT21" i="1" s="1"/>
  <c r="BU21" i="1" s="1"/>
  <c r="BV21" i="1" s="1"/>
  <c r="BW21" i="1" s="1"/>
  <c r="BX21" i="1" s="1"/>
  <c r="BY21" i="1" s="1"/>
  <c r="BZ21" i="1" s="1"/>
  <c r="CA21" i="1" s="1"/>
  <c r="CB21" i="1" s="1"/>
  <c r="CC21" i="1" s="1"/>
  <c r="CD21" i="1" s="1"/>
  <c r="CE21" i="1" s="1"/>
  <c r="CF21" i="1" s="1"/>
  <c r="CG21" i="1" s="1"/>
  <c r="CH21" i="1" s="1"/>
  <c r="CI21" i="1" s="1"/>
  <c r="CJ21" i="1" s="1"/>
  <c r="CK21" i="1" s="1"/>
  <c r="CL21" i="1" s="1"/>
  <c r="CM21" i="1" s="1"/>
  <c r="CN21" i="1" s="1"/>
  <c r="CO21" i="1" s="1"/>
  <c r="CP21" i="1" s="1"/>
  <c r="CQ21" i="1" s="1"/>
  <c r="CR21" i="1" s="1"/>
  <c r="CS21" i="1" s="1"/>
  <c r="CT21" i="1" s="1"/>
  <c r="CU21" i="1" s="1"/>
  <c r="CV21" i="1" s="1"/>
  <c r="CW21" i="1" s="1"/>
  <c r="CX21" i="1" s="1"/>
  <c r="CY21" i="1" s="1"/>
  <c r="CZ21" i="1" s="1"/>
  <c r="DA21" i="1" s="1"/>
  <c r="DB21" i="1" s="1"/>
  <c r="DC21" i="1" s="1"/>
  <c r="DD21" i="1" s="1"/>
  <c r="DE21" i="1" s="1"/>
  <c r="DF21" i="1" s="1"/>
  <c r="DG21" i="1" s="1"/>
  <c r="DH21" i="1" s="1"/>
  <c r="DI21" i="1" s="1"/>
  <c r="DJ21" i="1" s="1"/>
  <c r="DK21" i="1" s="1"/>
  <c r="DL21" i="1" s="1"/>
  <c r="DM21" i="1" s="1"/>
  <c r="DN21" i="1" s="1"/>
  <c r="DO21" i="1" s="1"/>
  <c r="DP21" i="1" s="1"/>
  <c r="DQ21" i="1" s="1"/>
  <c r="DR21" i="1" s="1"/>
  <c r="DS21" i="1" s="1"/>
  <c r="DT21" i="1" s="1"/>
  <c r="DU21" i="1" s="1"/>
  <c r="DV21" i="1" s="1"/>
  <c r="DW21" i="1" s="1"/>
  <c r="DX21" i="1" s="1"/>
  <c r="DY21" i="1" s="1"/>
  <c r="DZ21" i="1" s="1"/>
  <c r="EA21" i="1" s="1"/>
  <c r="EB21" i="1" s="1"/>
  <c r="EC21" i="1" s="1"/>
  <c r="ED21" i="1" s="1"/>
  <c r="EE21" i="1" s="1"/>
  <c r="EF21" i="1" s="1"/>
  <c r="EG21" i="1" s="1"/>
  <c r="EH21" i="1" s="1"/>
  <c r="EI21" i="1" s="1"/>
  <c r="EJ21" i="1" s="1"/>
  <c r="EK21" i="1" s="1"/>
  <c r="EL21" i="1" s="1"/>
  <c r="EM21" i="1" s="1"/>
  <c r="EN21" i="1" s="1"/>
  <c r="EO21" i="1" s="1"/>
  <c r="EP21" i="1" s="1"/>
  <c r="EQ21" i="1" s="1"/>
  <c r="ER21" i="1" s="1"/>
  <c r="ES21" i="1" s="1"/>
  <c r="ET21" i="1" s="1"/>
  <c r="EU21" i="1" s="1"/>
  <c r="EV21" i="1" s="1"/>
  <c r="EW21" i="1" s="1"/>
  <c r="EX21" i="1" s="1"/>
  <c r="EY21" i="1" s="1"/>
  <c r="EZ21" i="1" s="1"/>
  <c r="FA21" i="1" s="1"/>
  <c r="FB21" i="1" s="1"/>
  <c r="FC21" i="1" s="1"/>
  <c r="FD21" i="1" s="1"/>
  <c r="FE21" i="1" s="1"/>
  <c r="FF21" i="1" s="1"/>
  <c r="FG21" i="1" s="1"/>
  <c r="FH21" i="1" s="1"/>
  <c r="FI21" i="1" s="1"/>
  <c r="FJ21" i="1" s="1"/>
  <c r="FK21" i="1" s="1"/>
  <c r="FL21" i="1" s="1"/>
  <c r="FM21" i="1" s="1"/>
  <c r="FN21" i="1" s="1"/>
  <c r="FO21" i="1" s="1"/>
  <c r="FP21" i="1" s="1"/>
  <c r="FQ21" i="1" s="1"/>
  <c r="FR21" i="1" s="1"/>
  <c r="FS21" i="1" s="1"/>
  <c r="FT21" i="1" s="1"/>
  <c r="FU21" i="1" s="1"/>
  <c r="FV21" i="1" s="1"/>
  <c r="FW21" i="1" s="1"/>
  <c r="FX21" i="1" s="1"/>
  <c r="FY21" i="1" s="1"/>
  <c r="FZ21" i="1" s="1"/>
  <c r="GA21" i="1" s="1"/>
  <c r="GB21" i="1" s="1"/>
  <c r="GC21" i="1" s="1"/>
  <c r="GD21" i="1" s="1"/>
  <c r="GE21" i="1" s="1"/>
  <c r="GF21" i="1" s="1"/>
  <c r="GG21" i="1" s="1"/>
  <c r="GH21" i="1" s="1"/>
  <c r="GI21" i="1" s="1"/>
  <c r="GJ21" i="1" s="1"/>
  <c r="GK21" i="1" s="1"/>
  <c r="GL21" i="1" s="1"/>
  <c r="GM21" i="1" s="1"/>
  <c r="GN21" i="1" s="1"/>
  <c r="GO21" i="1" s="1"/>
  <c r="GP21" i="1" s="1"/>
  <c r="GQ21" i="1" s="1"/>
  <c r="GR21" i="1" s="1"/>
  <c r="GS21" i="1" s="1"/>
  <c r="GT21" i="1" s="1"/>
  <c r="GU21" i="1" s="1"/>
  <c r="GV21" i="1" s="1"/>
  <c r="GW21" i="1" s="1"/>
  <c r="GX21" i="1" s="1"/>
  <c r="GY21" i="1" s="1"/>
  <c r="GZ21" i="1" s="1"/>
  <c r="HA21" i="1" s="1"/>
  <c r="HB21" i="1" s="1"/>
  <c r="HC21" i="1" s="1"/>
  <c r="HD21" i="1" s="1"/>
  <c r="HE21" i="1" s="1"/>
  <c r="HF21" i="1" s="1"/>
  <c r="HG21" i="1" s="1"/>
  <c r="HH21" i="1" s="1"/>
  <c r="Z20" i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BB20" i="1" s="1"/>
  <c r="BC20" i="1" s="1"/>
  <c r="BD20" i="1" s="1"/>
  <c r="BE20" i="1" s="1"/>
  <c r="BF20" i="1" s="1"/>
  <c r="BG20" i="1" s="1"/>
  <c r="BH20" i="1" s="1"/>
  <c r="BI20" i="1" s="1"/>
  <c r="BJ20" i="1" s="1"/>
  <c r="BK20" i="1" s="1"/>
  <c r="BL20" i="1" s="1"/>
  <c r="BM20" i="1" s="1"/>
  <c r="BN20" i="1" s="1"/>
  <c r="BO20" i="1" s="1"/>
  <c r="BP20" i="1" s="1"/>
  <c r="BQ20" i="1" s="1"/>
  <c r="BR20" i="1" s="1"/>
  <c r="BS20" i="1" s="1"/>
  <c r="BT20" i="1" s="1"/>
  <c r="BU20" i="1" s="1"/>
  <c r="BV20" i="1" s="1"/>
  <c r="BW20" i="1" s="1"/>
  <c r="BX20" i="1" s="1"/>
  <c r="BY20" i="1" s="1"/>
  <c r="BZ20" i="1" s="1"/>
  <c r="CA20" i="1" s="1"/>
  <c r="CB20" i="1" s="1"/>
  <c r="CC20" i="1" s="1"/>
  <c r="CD20" i="1" s="1"/>
  <c r="CE20" i="1" s="1"/>
  <c r="CF20" i="1" s="1"/>
  <c r="CG20" i="1" s="1"/>
  <c r="CH20" i="1" s="1"/>
  <c r="CI20" i="1" s="1"/>
  <c r="CJ20" i="1" s="1"/>
  <c r="CK20" i="1" s="1"/>
  <c r="CL20" i="1" s="1"/>
  <c r="CM20" i="1" s="1"/>
  <c r="CN20" i="1" s="1"/>
  <c r="CO20" i="1" s="1"/>
  <c r="CP20" i="1" s="1"/>
  <c r="CQ20" i="1" s="1"/>
  <c r="CR20" i="1" s="1"/>
  <c r="CS20" i="1" s="1"/>
  <c r="CT20" i="1" s="1"/>
  <c r="CU20" i="1" s="1"/>
  <c r="CV20" i="1" s="1"/>
  <c r="CW20" i="1" s="1"/>
  <c r="CX20" i="1" s="1"/>
  <c r="CY20" i="1" s="1"/>
  <c r="CZ20" i="1" s="1"/>
  <c r="DA20" i="1" s="1"/>
  <c r="DB20" i="1" s="1"/>
  <c r="DC20" i="1" s="1"/>
  <c r="DD20" i="1" s="1"/>
  <c r="DE20" i="1" s="1"/>
  <c r="DF20" i="1" s="1"/>
  <c r="DG20" i="1" s="1"/>
  <c r="DH20" i="1" s="1"/>
  <c r="DI20" i="1" s="1"/>
  <c r="DJ20" i="1" s="1"/>
  <c r="DK20" i="1" s="1"/>
  <c r="DL20" i="1" s="1"/>
  <c r="DM20" i="1" s="1"/>
  <c r="DN20" i="1" s="1"/>
  <c r="DO20" i="1" s="1"/>
  <c r="DP20" i="1" s="1"/>
  <c r="DQ20" i="1" s="1"/>
  <c r="DR20" i="1" s="1"/>
  <c r="DS20" i="1" s="1"/>
  <c r="DT20" i="1" s="1"/>
  <c r="DU20" i="1" s="1"/>
  <c r="DV20" i="1" s="1"/>
  <c r="DW20" i="1" s="1"/>
  <c r="DX20" i="1" s="1"/>
  <c r="DY20" i="1" s="1"/>
  <c r="DZ20" i="1" s="1"/>
  <c r="EA20" i="1" s="1"/>
  <c r="EB20" i="1" s="1"/>
  <c r="EC20" i="1" s="1"/>
  <c r="ED20" i="1" s="1"/>
  <c r="EE20" i="1" s="1"/>
  <c r="EF20" i="1" s="1"/>
  <c r="EG20" i="1" s="1"/>
  <c r="EH20" i="1" s="1"/>
  <c r="EI20" i="1" s="1"/>
  <c r="EJ20" i="1" s="1"/>
  <c r="EK20" i="1" s="1"/>
  <c r="EL20" i="1" s="1"/>
  <c r="EM20" i="1" s="1"/>
  <c r="EN20" i="1" s="1"/>
  <c r="EO20" i="1" s="1"/>
  <c r="EP20" i="1" s="1"/>
  <c r="EQ20" i="1" s="1"/>
  <c r="ER20" i="1" s="1"/>
  <c r="ES20" i="1" s="1"/>
  <c r="ET20" i="1" s="1"/>
  <c r="EU20" i="1" s="1"/>
  <c r="EV20" i="1" s="1"/>
  <c r="EW20" i="1" s="1"/>
  <c r="EX20" i="1" s="1"/>
  <c r="EY20" i="1" s="1"/>
  <c r="EZ20" i="1" s="1"/>
  <c r="FA20" i="1" s="1"/>
  <c r="FB20" i="1" s="1"/>
  <c r="FC20" i="1" s="1"/>
  <c r="FD20" i="1" s="1"/>
  <c r="FE20" i="1" s="1"/>
  <c r="FF20" i="1" s="1"/>
  <c r="FG20" i="1" s="1"/>
  <c r="FH20" i="1" s="1"/>
  <c r="FI20" i="1" s="1"/>
  <c r="FJ20" i="1" s="1"/>
  <c r="FK20" i="1" s="1"/>
  <c r="FL20" i="1" s="1"/>
  <c r="FM20" i="1" s="1"/>
  <c r="FN20" i="1" s="1"/>
  <c r="FO20" i="1" s="1"/>
  <c r="FP20" i="1" s="1"/>
  <c r="FQ20" i="1" s="1"/>
  <c r="FR20" i="1" s="1"/>
  <c r="FS20" i="1" s="1"/>
  <c r="FT20" i="1" s="1"/>
  <c r="FU20" i="1" s="1"/>
  <c r="FV20" i="1" s="1"/>
  <c r="FW20" i="1" s="1"/>
  <c r="FX20" i="1" s="1"/>
  <c r="FY20" i="1" s="1"/>
  <c r="FZ20" i="1" s="1"/>
  <c r="GA20" i="1" s="1"/>
  <c r="GB20" i="1" s="1"/>
  <c r="GC20" i="1" s="1"/>
  <c r="GD20" i="1" s="1"/>
  <c r="GE20" i="1" s="1"/>
  <c r="GF20" i="1" s="1"/>
  <c r="GG20" i="1" s="1"/>
  <c r="GH20" i="1" s="1"/>
  <c r="GI20" i="1" s="1"/>
  <c r="GJ20" i="1" s="1"/>
  <c r="GK20" i="1" s="1"/>
  <c r="GL20" i="1" s="1"/>
  <c r="GM20" i="1" s="1"/>
  <c r="GN20" i="1" s="1"/>
  <c r="GO20" i="1" s="1"/>
  <c r="GP20" i="1" s="1"/>
  <c r="GQ20" i="1" s="1"/>
  <c r="GR20" i="1" s="1"/>
  <c r="GS20" i="1" s="1"/>
  <c r="GT20" i="1" s="1"/>
  <c r="GU20" i="1" s="1"/>
  <c r="GV20" i="1" s="1"/>
  <c r="GW20" i="1" s="1"/>
  <c r="GX20" i="1" s="1"/>
  <c r="GY20" i="1" s="1"/>
  <c r="GZ20" i="1" s="1"/>
  <c r="HA20" i="1" s="1"/>
  <c r="HB20" i="1" s="1"/>
  <c r="HC20" i="1" s="1"/>
  <c r="HD20" i="1" s="1"/>
  <c r="HE20" i="1" s="1"/>
  <c r="HF20" i="1" s="1"/>
  <c r="HG20" i="1" s="1"/>
  <c r="HH20" i="1" s="1"/>
  <c r="P19" i="1"/>
  <c r="N19" i="1" s="1"/>
  <c r="K23" i="1" l="1"/>
  <c r="X23" i="1"/>
  <c r="Y23" i="1" s="1"/>
  <c r="I25" i="1"/>
  <c r="V25" i="1"/>
  <c r="W25" i="1" s="1"/>
  <c r="M27" i="1"/>
  <c r="H26" i="1"/>
  <c r="Z22" i="3"/>
  <c r="K24" i="3"/>
  <c r="X24" i="3"/>
  <c r="Y24" i="3" s="1"/>
  <c r="I26" i="3"/>
  <c r="V26" i="3"/>
  <c r="M28" i="3"/>
  <c r="H27" i="3"/>
  <c r="W25" i="3"/>
  <c r="X25" i="3" s="1"/>
  <c r="Y25" i="3" s="1"/>
  <c r="Z25" i="3" s="1"/>
  <c r="AA25" i="3" s="1"/>
  <c r="AB25" i="3" s="1"/>
  <c r="AC25" i="3" s="1"/>
  <c r="AD25" i="3" s="1"/>
  <c r="AE25" i="3" s="1"/>
  <c r="AF25" i="3" s="1"/>
  <c r="AG25" i="3" s="1"/>
  <c r="AH25" i="3" s="1"/>
  <c r="AI25" i="3" s="1"/>
  <c r="AJ25" i="3" s="1"/>
  <c r="AK25" i="3" s="1"/>
  <c r="AL25" i="3" s="1"/>
  <c r="AM25" i="3" s="1"/>
  <c r="AN25" i="3" s="1"/>
  <c r="AO25" i="3" s="1"/>
  <c r="AP25" i="3" s="1"/>
  <c r="AQ25" i="3" s="1"/>
  <c r="AR25" i="3" s="1"/>
  <c r="AS25" i="3" s="1"/>
  <c r="AT25" i="3" s="1"/>
  <c r="AU25" i="3" s="1"/>
  <c r="AV25" i="3" s="1"/>
  <c r="AW25" i="3" s="1"/>
  <c r="AX25" i="3" s="1"/>
  <c r="AY25" i="3" s="1"/>
  <c r="AZ25" i="3" s="1"/>
  <c r="BA25" i="3" s="1"/>
  <c r="BB25" i="3" s="1"/>
  <c r="BC25" i="3" s="1"/>
  <c r="BD25" i="3" s="1"/>
  <c r="BE25" i="3" s="1"/>
  <c r="BF25" i="3" s="1"/>
  <c r="BG25" i="3" s="1"/>
  <c r="BH25" i="3" s="1"/>
  <c r="BI25" i="3" s="1"/>
  <c r="BJ25" i="3" s="1"/>
  <c r="BK25" i="3" s="1"/>
  <c r="BL25" i="3" s="1"/>
  <c r="BM25" i="3" s="1"/>
  <c r="BN25" i="3" s="1"/>
  <c r="BO25" i="3" s="1"/>
  <c r="BP25" i="3" s="1"/>
  <c r="BQ25" i="3" s="1"/>
  <c r="BR25" i="3" s="1"/>
  <c r="BS25" i="3" s="1"/>
  <c r="BT25" i="3" s="1"/>
  <c r="BU25" i="3" s="1"/>
  <c r="BV25" i="3" s="1"/>
  <c r="BW25" i="3" s="1"/>
  <c r="BX25" i="3" s="1"/>
  <c r="BY25" i="3" s="1"/>
  <c r="BZ25" i="3" s="1"/>
  <c r="CA25" i="3" s="1"/>
  <c r="CB25" i="3" s="1"/>
  <c r="CC25" i="3" s="1"/>
  <c r="CD25" i="3" s="1"/>
  <c r="CE25" i="3" s="1"/>
  <c r="CF25" i="3" s="1"/>
  <c r="CG25" i="3" s="1"/>
  <c r="CH25" i="3" s="1"/>
  <c r="CI25" i="3" s="1"/>
  <c r="CJ25" i="3" s="1"/>
  <c r="CK25" i="3" s="1"/>
  <c r="CL25" i="3" s="1"/>
  <c r="CM25" i="3" s="1"/>
  <c r="CN25" i="3" s="1"/>
  <c r="CO25" i="3" s="1"/>
  <c r="CP25" i="3" s="1"/>
  <c r="CQ25" i="3" s="1"/>
  <c r="CR25" i="3" s="1"/>
  <c r="CS25" i="3" s="1"/>
  <c r="CT25" i="3" s="1"/>
  <c r="CU25" i="3" s="1"/>
  <c r="CV25" i="3" s="1"/>
  <c r="CW25" i="3" s="1"/>
  <c r="CX25" i="3" s="1"/>
  <c r="CY25" i="3" s="1"/>
  <c r="CZ25" i="3" s="1"/>
  <c r="DA25" i="3" s="1"/>
  <c r="DB25" i="3" s="1"/>
  <c r="DC25" i="3" s="1"/>
  <c r="DD25" i="3" s="1"/>
  <c r="DE25" i="3" s="1"/>
  <c r="DF25" i="3" s="1"/>
  <c r="DG25" i="3" s="1"/>
  <c r="DH25" i="3" s="1"/>
  <c r="DI25" i="3" s="1"/>
  <c r="DJ25" i="3" s="1"/>
  <c r="DK25" i="3" s="1"/>
  <c r="DL25" i="3" s="1"/>
  <c r="DM25" i="3" s="1"/>
  <c r="DN25" i="3" s="1"/>
  <c r="DO25" i="3" s="1"/>
  <c r="DP25" i="3" s="1"/>
  <c r="DQ25" i="3" s="1"/>
  <c r="DR25" i="3" s="1"/>
  <c r="DS25" i="3" s="1"/>
  <c r="DT25" i="3" s="1"/>
  <c r="DU25" i="3" s="1"/>
  <c r="DV25" i="3" s="1"/>
  <c r="DW25" i="3" s="1"/>
  <c r="DX25" i="3" s="1"/>
  <c r="DY25" i="3" s="1"/>
  <c r="DZ25" i="3" s="1"/>
  <c r="EA25" i="3" s="1"/>
  <c r="EB25" i="3" s="1"/>
  <c r="EC25" i="3" s="1"/>
  <c r="ED25" i="3" s="1"/>
  <c r="EE25" i="3" s="1"/>
  <c r="EF25" i="3" s="1"/>
  <c r="EG25" i="3" s="1"/>
  <c r="EH25" i="3" s="1"/>
  <c r="EI25" i="3" s="1"/>
  <c r="EJ25" i="3" s="1"/>
  <c r="EK25" i="3" s="1"/>
  <c r="EL25" i="3" s="1"/>
  <c r="EM25" i="3" s="1"/>
  <c r="EN25" i="3" s="1"/>
  <c r="EO25" i="3" s="1"/>
  <c r="EP25" i="3" s="1"/>
  <c r="EQ25" i="3" s="1"/>
  <c r="ER25" i="3" s="1"/>
  <c r="ES25" i="3" s="1"/>
  <c r="ET25" i="3" s="1"/>
  <c r="EU25" i="3" s="1"/>
  <c r="EV25" i="3" s="1"/>
  <c r="EW25" i="3" s="1"/>
  <c r="EX25" i="3" s="1"/>
  <c r="EY25" i="3" s="1"/>
  <c r="EZ25" i="3" s="1"/>
  <c r="FA25" i="3" s="1"/>
  <c r="FB25" i="3" s="1"/>
  <c r="FC25" i="3" s="1"/>
  <c r="FD25" i="3" s="1"/>
  <c r="FE25" i="3" s="1"/>
  <c r="FF25" i="3" s="1"/>
  <c r="FG25" i="3" s="1"/>
  <c r="FH25" i="3" s="1"/>
  <c r="FI25" i="3" s="1"/>
  <c r="FJ25" i="3" s="1"/>
  <c r="FK25" i="3" s="1"/>
  <c r="FL25" i="3" s="1"/>
  <c r="FM25" i="3" s="1"/>
  <c r="FN25" i="3" s="1"/>
  <c r="FO25" i="3" s="1"/>
  <c r="FP25" i="3" s="1"/>
  <c r="FQ25" i="3" s="1"/>
  <c r="FR25" i="3" s="1"/>
  <c r="FS25" i="3" s="1"/>
  <c r="FT25" i="3" s="1"/>
  <c r="FU25" i="3" s="1"/>
  <c r="FV25" i="3" s="1"/>
  <c r="FW25" i="3" s="1"/>
  <c r="FX25" i="3" s="1"/>
  <c r="FY25" i="3" s="1"/>
  <c r="FZ25" i="3" s="1"/>
  <c r="GA25" i="3" s="1"/>
  <c r="GB25" i="3" s="1"/>
  <c r="GC25" i="3" s="1"/>
  <c r="GD25" i="3" s="1"/>
  <c r="GE25" i="3" s="1"/>
  <c r="GF25" i="3" s="1"/>
  <c r="GG25" i="3" s="1"/>
  <c r="GH25" i="3" s="1"/>
  <c r="GI25" i="3" s="1"/>
  <c r="GJ25" i="3" s="1"/>
  <c r="GK25" i="3" s="1"/>
  <c r="GL25" i="3" s="1"/>
  <c r="GM25" i="3" s="1"/>
  <c r="GN25" i="3" s="1"/>
  <c r="GO25" i="3" s="1"/>
  <c r="GP25" i="3" s="1"/>
  <c r="GQ25" i="3" s="1"/>
  <c r="GR25" i="3" s="1"/>
  <c r="GS25" i="3" s="1"/>
  <c r="GT25" i="3" s="1"/>
  <c r="GU25" i="3" s="1"/>
  <c r="GV25" i="3" s="1"/>
  <c r="GW25" i="3" s="1"/>
  <c r="GX25" i="3" s="1"/>
  <c r="GY25" i="3" s="1"/>
  <c r="GZ25" i="3" s="1"/>
  <c r="HA25" i="3" s="1"/>
  <c r="HB25" i="3" s="1"/>
  <c r="HC25" i="3" s="1"/>
  <c r="HD25" i="3" s="1"/>
  <c r="HE25" i="3" s="1"/>
  <c r="HF25" i="3" s="1"/>
  <c r="HG25" i="3" s="1"/>
  <c r="HH25" i="3" s="1"/>
  <c r="N25" i="3"/>
  <c r="Z24" i="2"/>
  <c r="K26" i="2"/>
  <c r="X26" i="2"/>
  <c r="Y26" i="2" s="1"/>
  <c r="I28" i="2"/>
  <c r="V28" i="2"/>
  <c r="M30" i="2"/>
  <c r="H29" i="2"/>
  <c r="W27" i="2"/>
  <c r="X27" i="2" s="1"/>
  <c r="Y27" i="2" s="1"/>
  <c r="Z27" i="2" s="1"/>
  <c r="AA27" i="2" s="1"/>
  <c r="AB27" i="2" s="1"/>
  <c r="AC27" i="2" s="1"/>
  <c r="AD27" i="2" s="1"/>
  <c r="AE27" i="2" s="1"/>
  <c r="AF27" i="2" s="1"/>
  <c r="AG27" i="2" s="1"/>
  <c r="AH27" i="2" s="1"/>
  <c r="AI27" i="2" s="1"/>
  <c r="AJ27" i="2" s="1"/>
  <c r="AK27" i="2" s="1"/>
  <c r="AL27" i="2" s="1"/>
  <c r="AM27" i="2" s="1"/>
  <c r="AN27" i="2" s="1"/>
  <c r="AO27" i="2" s="1"/>
  <c r="AP27" i="2" s="1"/>
  <c r="AQ27" i="2" s="1"/>
  <c r="AR27" i="2" s="1"/>
  <c r="AS27" i="2" s="1"/>
  <c r="AT27" i="2" s="1"/>
  <c r="AU27" i="2" s="1"/>
  <c r="AV27" i="2" s="1"/>
  <c r="AW27" i="2" s="1"/>
  <c r="AX27" i="2" s="1"/>
  <c r="AY27" i="2" s="1"/>
  <c r="AZ27" i="2" s="1"/>
  <c r="BA27" i="2" s="1"/>
  <c r="BB27" i="2" s="1"/>
  <c r="BC27" i="2" s="1"/>
  <c r="BD27" i="2" s="1"/>
  <c r="BE27" i="2" s="1"/>
  <c r="BF27" i="2" s="1"/>
  <c r="BG27" i="2" s="1"/>
  <c r="BH27" i="2" s="1"/>
  <c r="BI27" i="2" s="1"/>
  <c r="BJ27" i="2" s="1"/>
  <c r="BK27" i="2" s="1"/>
  <c r="BL27" i="2" s="1"/>
  <c r="BM27" i="2" s="1"/>
  <c r="BN27" i="2" s="1"/>
  <c r="BO27" i="2" s="1"/>
  <c r="BP27" i="2" s="1"/>
  <c r="BQ27" i="2" s="1"/>
  <c r="BR27" i="2" s="1"/>
  <c r="BS27" i="2" s="1"/>
  <c r="BT27" i="2" s="1"/>
  <c r="BU27" i="2" s="1"/>
  <c r="BV27" i="2" s="1"/>
  <c r="BW27" i="2" s="1"/>
  <c r="BX27" i="2" s="1"/>
  <c r="BY27" i="2" s="1"/>
  <c r="BZ27" i="2" s="1"/>
  <c r="CA27" i="2" s="1"/>
  <c r="CB27" i="2" s="1"/>
  <c r="CC27" i="2" s="1"/>
  <c r="CD27" i="2" s="1"/>
  <c r="CE27" i="2" s="1"/>
  <c r="CF27" i="2" s="1"/>
  <c r="CG27" i="2" s="1"/>
  <c r="CH27" i="2" s="1"/>
  <c r="CI27" i="2" s="1"/>
  <c r="CJ27" i="2" s="1"/>
  <c r="CK27" i="2" s="1"/>
  <c r="CL27" i="2" s="1"/>
  <c r="CM27" i="2" s="1"/>
  <c r="CN27" i="2" s="1"/>
  <c r="CO27" i="2" s="1"/>
  <c r="CP27" i="2" s="1"/>
  <c r="CQ27" i="2" s="1"/>
  <c r="CR27" i="2" s="1"/>
  <c r="CS27" i="2" s="1"/>
  <c r="CT27" i="2" s="1"/>
  <c r="CU27" i="2" s="1"/>
  <c r="CV27" i="2" s="1"/>
  <c r="CW27" i="2" s="1"/>
  <c r="CX27" i="2" s="1"/>
  <c r="CY27" i="2" s="1"/>
  <c r="CZ27" i="2" s="1"/>
  <c r="DA27" i="2" s="1"/>
  <c r="DB27" i="2" s="1"/>
  <c r="DC27" i="2" s="1"/>
  <c r="DD27" i="2" s="1"/>
  <c r="DE27" i="2" s="1"/>
  <c r="DF27" i="2" s="1"/>
  <c r="DG27" i="2" s="1"/>
  <c r="DH27" i="2" s="1"/>
  <c r="DI27" i="2" s="1"/>
  <c r="DJ27" i="2" s="1"/>
  <c r="DK27" i="2" s="1"/>
  <c r="DL27" i="2" s="1"/>
  <c r="DM27" i="2" s="1"/>
  <c r="DN27" i="2" s="1"/>
  <c r="DO27" i="2" s="1"/>
  <c r="DP27" i="2" s="1"/>
  <c r="DQ27" i="2" s="1"/>
  <c r="DR27" i="2" s="1"/>
  <c r="DS27" i="2" s="1"/>
  <c r="DT27" i="2" s="1"/>
  <c r="DU27" i="2" s="1"/>
  <c r="DV27" i="2" s="1"/>
  <c r="DW27" i="2" s="1"/>
  <c r="DX27" i="2" s="1"/>
  <c r="DY27" i="2" s="1"/>
  <c r="DZ27" i="2" s="1"/>
  <c r="EA27" i="2" s="1"/>
  <c r="EB27" i="2" s="1"/>
  <c r="EC27" i="2" s="1"/>
  <c r="ED27" i="2" s="1"/>
  <c r="EE27" i="2" s="1"/>
  <c r="EF27" i="2" s="1"/>
  <c r="EG27" i="2" s="1"/>
  <c r="EH27" i="2" s="1"/>
  <c r="EI27" i="2" s="1"/>
  <c r="EJ27" i="2" s="1"/>
  <c r="EK27" i="2" s="1"/>
  <c r="EL27" i="2" s="1"/>
  <c r="EM27" i="2" s="1"/>
  <c r="EN27" i="2" s="1"/>
  <c r="EO27" i="2" s="1"/>
  <c r="EP27" i="2" s="1"/>
  <c r="EQ27" i="2" s="1"/>
  <c r="ER27" i="2" s="1"/>
  <c r="ES27" i="2" s="1"/>
  <c r="ET27" i="2" s="1"/>
  <c r="EU27" i="2" s="1"/>
  <c r="EV27" i="2" s="1"/>
  <c r="EW27" i="2" s="1"/>
  <c r="EX27" i="2" s="1"/>
  <c r="EY27" i="2" s="1"/>
  <c r="EZ27" i="2" s="1"/>
  <c r="FA27" i="2" s="1"/>
  <c r="FB27" i="2" s="1"/>
  <c r="FC27" i="2" s="1"/>
  <c r="FD27" i="2" s="1"/>
  <c r="FE27" i="2" s="1"/>
  <c r="FF27" i="2" s="1"/>
  <c r="FG27" i="2" s="1"/>
  <c r="FH27" i="2" s="1"/>
  <c r="FI27" i="2" s="1"/>
  <c r="FJ27" i="2" s="1"/>
  <c r="FK27" i="2" s="1"/>
  <c r="FL27" i="2" s="1"/>
  <c r="FM27" i="2" s="1"/>
  <c r="FN27" i="2" s="1"/>
  <c r="FO27" i="2" s="1"/>
  <c r="FP27" i="2" s="1"/>
  <c r="FQ27" i="2" s="1"/>
  <c r="FR27" i="2" s="1"/>
  <c r="FS27" i="2" s="1"/>
  <c r="FT27" i="2" s="1"/>
  <c r="FU27" i="2" s="1"/>
  <c r="FV27" i="2" s="1"/>
  <c r="FW27" i="2" s="1"/>
  <c r="FX27" i="2" s="1"/>
  <c r="FY27" i="2" s="1"/>
  <c r="FZ27" i="2" s="1"/>
  <c r="GA27" i="2" s="1"/>
  <c r="GB27" i="2" s="1"/>
  <c r="GC27" i="2" s="1"/>
  <c r="GD27" i="2" s="1"/>
  <c r="GE27" i="2" s="1"/>
  <c r="GF27" i="2" s="1"/>
  <c r="GG27" i="2" s="1"/>
  <c r="GH27" i="2" s="1"/>
  <c r="GI27" i="2" s="1"/>
  <c r="GJ27" i="2" s="1"/>
  <c r="GK27" i="2" s="1"/>
  <c r="GL27" i="2" s="1"/>
  <c r="GM27" i="2" s="1"/>
  <c r="GN27" i="2" s="1"/>
  <c r="GO27" i="2" s="1"/>
  <c r="GP27" i="2" s="1"/>
  <c r="GQ27" i="2" s="1"/>
  <c r="GR27" i="2" s="1"/>
  <c r="GS27" i="2" s="1"/>
  <c r="GT27" i="2" s="1"/>
  <c r="GU27" i="2" s="1"/>
  <c r="GV27" i="2" s="1"/>
  <c r="GW27" i="2" s="1"/>
  <c r="GX27" i="2" s="1"/>
  <c r="GY27" i="2" s="1"/>
  <c r="GZ27" i="2" s="1"/>
  <c r="HA27" i="2" s="1"/>
  <c r="HB27" i="2" s="1"/>
  <c r="HC27" i="2" s="1"/>
  <c r="HD27" i="2" s="1"/>
  <c r="HE27" i="2" s="1"/>
  <c r="HF27" i="2" s="1"/>
  <c r="HG27" i="2" s="1"/>
  <c r="HH27" i="2" s="1"/>
  <c r="N27" i="2"/>
  <c r="P20" i="1"/>
  <c r="N20" i="1" s="1"/>
  <c r="I29" i="2" l="1"/>
  <c r="J29" i="2" s="1"/>
  <c r="K29" i="2" s="1"/>
  <c r="L29" i="2" s="1"/>
  <c r="V29" i="2"/>
  <c r="M31" i="2"/>
  <c r="H30" i="2"/>
  <c r="W28" i="2"/>
  <c r="J28" i="2"/>
  <c r="L26" i="2"/>
  <c r="AA24" i="2"/>
  <c r="AB24" i="2" s="1"/>
  <c r="AC24" i="2" s="1"/>
  <c r="AD24" i="2" s="1"/>
  <c r="AE24" i="2" s="1"/>
  <c r="AF24" i="2" s="1"/>
  <c r="AG24" i="2" s="1"/>
  <c r="AH24" i="2" s="1"/>
  <c r="AI24" i="2" s="1"/>
  <c r="AJ24" i="2" s="1"/>
  <c r="AK24" i="2" s="1"/>
  <c r="AL24" i="2" s="1"/>
  <c r="AM24" i="2" s="1"/>
  <c r="AN24" i="2" s="1"/>
  <c r="AO24" i="2" s="1"/>
  <c r="AP24" i="2" s="1"/>
  <c r="AQ24" i="2" s="1"/>
  <c r="AR24" i="2" s="1"/>
  <c r="AS24" i="2" s="1"/>
  <c r="AT24" i="2" s="1"/>
  <c r="AU24" i="2" s="1"/>
  <c r="AV24" i="2" s="1"/>
  <c r="AW24" i="2" s="1"/>
  <c r="AX24" i="2" s="1"/>
  <c r="AY24" i="2" s="1"/>
  <c r="AZ24" i="2" s="1"/>
  <c r="BA24" i="2" s="1"/>
  <c r="BB24" i="2" s="1"/>
  <c r="BC24" i="2" s="1"/>
  <c r="BD24" i="2" s="1"/>
  <c r="BE24" i="2" s="1"/>
  <c r="BF24" i="2" s="1"/>
  <c r="BG24" i="2" s="1"/>
  <c r="BH24" i="2" s="1"/>
  <c r="BI24" i="2" s="1"/>
  <c r="BJ24" i="2" s="1"/>
  <c r="BK24" i="2" s="1"/>
  <c r="BL24" i="2" s="1"/>
  <c r="BM24" i="2" s="1"/>
  <c r="BN24" i="2" s="1"/>
  <c r="BO24" i="2" s="1"/>
  <c r="BP24" i="2" s="1"/>
  <c r="BQ24" i="2" s="1"/>
  <c r="BR24" i="2" s="1"/>
  <c r="BS24" i="2" s="1"/>
  <c r="BT24" i="2" s="1"/>
  <c r="BU24" i="2" s="1"/>
  <c r="BV24" i="2" s="1"/>
  <c r="BW24" i="2" s="1"/>
  <c r="BX24" i="2" s="1"/>
  <c r="BY24" i="2" s="1"/>
  <c r="BZ24" i="2" s="1"/>
  <c r="CA24" i="2" s="1"/>
  <c r="CB24" i="2" s="1"/>
  <c r="CC24" i="2" s="1"/>
  <c r="CD24" i="2" s="1"/>
  <c r="CE24" i="2" s="1"/>
  <c r="CF24" i="2" s="1"/>
  <c r="CG24" i="2" s="1"/>
  <c r="CH24" i="2" s="1"/>
  <c r="CI24" i="2" s="1"/>
  <c r="CJ24" i="2" s="1"/>
  <c r="CK24" i="2" s="1"/>
  <c r="CL24" i="2" s="1"/>
  <c r="CM24" i="2" s="1"/>
  <c r="CN24" i="2" s="1"/>
  <c r="CO24" i="2" s="1"/>
  <c r="CP24" i="2" s="1"/>
  <c r="CQ24" i="2" s="1"/>
  <c r="CR24" i="2" s="1"/>
  <c r="CS24" i="2" s="1"/>
  <c r="CT24" i="2" s="1"/>
  <c r="CU24" i="2" s="1"/>
  <c r="CV24" i="2" s="1"/>
  <c r="CW24" i="2" s="1"/>
  <c r="CX24" i="2" s="1"/>
  <c r="CY24" i="2" s="1"/>
  <c r="CZ24" i="2" s="1"/>
  <c r="DA24" i="2" s="1"/>
  <c r="DB24" i="2" s="1"/>
  <c r="DC24" i="2" s="1"/>
  <c r="DD24" i="2" s="1"/>
  <c r="DE24" i="2" s="1"/>
  <c r="DF24" i="2" s="1"/>
  <c r="DG24" i="2" s="1"/>
  <c r="DH24" i="2" s="1"/>
  <c r="DI24" i="2" s="1"/>
  <c r="DJ24" i="2" s="1"/>
  <c r="DK24" i="2" s="1"/>
  <c r="DL24" i="2" s="1"/>
  <c r="DM24" i="2" s="1"/>
  <c r="DN24" i="2" s="1"/>
  <c r="DO24" i="2" s="1"/>
  <c r="DP24" i="2" s="1"/>
  <c r="DQ24" i="2" s="1"/>
  <c r="DR24" i="2" s="1"/>
  <c r="DS24" i="2" s="1"/>
  <c r="DT24" i="2" s="1"/>
  <c r="DU24" i="2" s="1"/>
  <c r="DV24" i="2" s="1"/>
  <c r="DW24" i="2" s="1"/>
  <c r="DX24" i="2" s="1"/>
  <c r="DY24" i="2" s="1"/>
  <c r="DZ24" i="2" s="1"/>
  <c r="EA24" i="2" s="1"/>
  <c r="EB24" i="2" s="1"/>
  <c r="EC24" i="2" s="1"/>
  <c r="ED24" i="2" s="1"/>
  <c r="EE24" i="2" s="1"/>
  <c r="EF24" i="2" s="1"/>
  <c r="EG24" i="2" s="1"/>
  <c r="EH24" i="2" s="1"/>
  <c r="EI24" i="2" s="1"/>
  <c r="EJ24" i="2" s="1"/>
  <c r="EK24" i="2" s="1"/>
  <c r="EL24" i="2" s="1"/>
  <c r="EM24" i="2" s="1"/>
  <c r="EN24" i="2" s="1"/>
  <c r="EO24" i="2" s="1"/>
  <c r="EP24" i="2" s="1"/>
  <c r="EQ24" i="2" s="1"/>
  <c r="ER24" i="2" s="1"/>
  <c r="ES24" i="2" s="1"/>
  <c r="ET24" i="2" s="1"/>
  <c r="EU24" i="2" s="1"/>
  <c r="EV24" i="2" s="1"/>
  <c r="EW24" i="2" s="1"/>
  <c r="EX24" i="2" s="1"/>
  <c r="EY24" i="2" s="1"/>
  <c r="EZ24" i="2" s="1"/>
  <c r="FA24" i="2" s="1"/>
  <c r="FB24" i="2" s="1"/>
  <c r="FC24" i="2" s="1"/>
  <c r="FD24" i="2" s="1"/>
  <c r="FE24" i="2" s="1"/>
  <c r="FF24" i="2" s="1"/>
  <c r="FG24" i="2" s="1"/>
  <c r="FH24" i="2" s="1"/>
  <c r="FI24" i="2" s="1"/>
  <c r="FJ24" i="2" s="1"/>
  <c r="FK24" i="2" s="1"/>
  <c r="FL24" i="2" s="1"/>
  <c r="FM24" i="2" s="1"/>
  <c r="FN24" i="2" s="1"/>
  <c r="FO24" i="2" s="1"/>
  <c r="FP24" i="2" s="1"/>
  <c r="FQ24" i="2" s="1"/>
  <c r="FR24" i="2" s="1"/>
  <c r="FS24" i="2" s="1"/>
  <c r="FT24" i="2" s="1"/>
  <c r="FU24" i="2" s="1"/>
  <c r="FV24" i="2" s="1"/>
  <c r="FW24" i="2" s="1"/>
  <c r="FX24" i="2" s="1"/>
  <c r="FY24" i="2" s="1"/>
  <c r="FZ24" i="2" s="1"/>
  <c r="GA24" i="2" s="1"/>
  <c r="GB24" i="2" s="1"/>
  <c r="GC24" i="2" s="1"/>
  <c r="GD24" i="2" s="1"/>
  <c r="GE24" i="2" s="1"/>
  <c r="GF24" i="2" s="1"/>
  <c r="GG24" i="2" s="1"/>
  <c r="GH24" i="2" s="1"/>
  <c r="GI24" i="2" s="1"/>
  <c r="GJ24" i="2" s="1"/>
  <c r="GK24" i="2" s="1"/>
  <c r="GL24" i="2" s="1"/>
  <c r="GM24" i="2" s="1"/>
  <c r="GN24" i="2" s="1"/>
  <c r="GO24" i="2" s="1"/>
  <c r="GP24" i="2" s="1"/>
  <c r="GQ24" i="2" s="1"/>
  <c r="GR24" i="2" s="1"/>
  <c r="GS24" i="2" s="1"/>
  <c r="GT24" i="2" s="1"/>
  <c r="GU24" i="2" s="1"/>
  <c r="GV24" i="2" s="1"/>
  <c r="GW24" i="2" s="1"/>
  <c r="GX24" i="2" s="1"/>
  <c r="GY24" i="2" s="1"/>
  <c r="GZ24" i="2" s="1"/>
  <c r="HA24" i="2" s="1"/>
  <c r="HB24" i="2" s="1"/>
  <c r="HC24" i="2" s="1"/>
  <c r="HD24" i="2" s="1"/>
  <c r="HE24" i="2" s="1"/>
  <c r="HF24" i="2" s="1"/>
  <c r="HG24" i="2" s="1"/>
  <c r="HH24" i="2" s="1"/>
  <c r="N24" i="2"/>
  <c r="I27" i="3"/>
  <c r="J27" i="3" s="1"/>
  <c r="K27" i="3" s="1"/>
  <c r="L27" i="3" s="1"/>
  <c r="V27" i="3"/>
  <c r="M29" i="3"/>
  <c r="H28" i="3"/>
  <c r="W26" i="3"/>
  <c r="J26" i="3"/>
  <c r="L24" i="3"/>
  <c r="AA22" i="3"/>
  <c r="AB22" i="3" s="1"/>
  <c r="AC22" i="3" s="1"/>
  <c r="AD22" i="3" s="1"/>
  <c r="AE22" i="3" s="1"/>
  <c r="AF22" i="3" s="1"/>
  <c r="AG22" i="3" s="1"/>
  <c r="AH22" i="3" s="1"/>
  <c r="AI22" i="3" s="1"/>
  <c r="AJ22" i="3" s="1"/>
  <c r="AK22" i="3" s="1"/>
  <c r="AL22" i="3" s="1"/>
  <c r="AM22" i="3" s="1"/>
  <c r="AN22" i="3" s="1"/>
  <c r="AO22" i="3" s="1"/>
  <c r="AP22" i="3" s="1"/>
  <c r="AQ22" i="3" s="1"/>
  <c r="AR22" i="3" s="1"/>
  <c r="AS22" i="3" s="1"/>
  <c r="AT22" i="3" s="1"/>
  <c r="AU22" i="3" s="1"/>
  <c r="AV22" i="3" s="1"/>
  <c r="AW22" i="3" s="1"/>
  <c r="AX22" i="3" s="1"/>
  <c r="AY22" i="3" s="1"/>
  <c r="AZ22" i="3" s="1"/>
  <c r="BA22" i="3" s="1"/>
  <c r="BB22" i="3" s="1"/>
  <c r="BC22" i="3" s="1"/>
  <c r="BD22" i="3" s="1"/>
  <c r="BE22" i="3" s="1"/>
  <c r="BF22" i="3" s="1"/>
  <c r="BG22" i="3" s="1"/>
  <c r="BH22" i="3" s="1"/>
  <c r="BI22" i="3" s="1"/>
  <c r="BJ22" i="3" s="1"/>
  <c r="BK22" i="3" s="1"/>
  <c r="BL22" i="3" s="1"/>
  <c r="BM22" i="3" s="1"/>
  <c r="BN22" i="3" s="1"/>
  <c r="BO22" i="3" s="1"/>
  <c r="BP22" i="3" s="1"/>
  <c r="BQ22" i="3" s="1"/>
  <c r="BR22" i="3" s="1"/>
  <c r="BS22" i="3" s="1"/>
  <c r="BT22" i="3" s="1"/>
  <c r="BU22" i="3" s="1"/>
  <c r="BV22" i="3" s="1"/>
  <c r="BW22" i="3" s="1"/>
  <c r="BX22" i="3" s="1"/>
  <c r="BY22" i="3" s="1"/>
  <c r="BZ22" i="3" s="1"/>
  <c r="CA22" i="3" s="1"/>
  <c r="CB22" i="3" s="1"/>
  <c r="CC22" i="3" s="1"/>
  <c r="CD22" i="3" s="1"/>
  <c r="CE22" i="3" s="1"/>
  <c r="CF22" i="3" s="1"/>
  <c r="CG22" i="3" s="1"/>
  <c r="CH22" i="3" s="1"/>
  <c r="CI22" i="3" s="1"/>
  <c r="CJ22" i="3" s="1"/>
  <c r="CK22" i="3" s="1"/>
  <c r="CL22" i="3" s="1"/>
  <c r="CM22" i="3" s="1"/>
  <c r="CN22" i="3" s="1"/>
  <c r="CO22" i="3" s="1"/>
  <c r="CP22" i="3" s="1"/>
  <c r="CQ22" i="3" s="1"/>
  <c r="CR22" i="3" s="1"/>
  <c r="CS22" i="3" s="1"/>
  <c r="CT22" i="3" s="1"/>
  <c r="CU22" i="3" s="1"/>
  <c r="CV22" i="3" s="1"/>
  <c r="CW22" i="3" s="1"/>
  <c r="CX22" i="3" s="1"/>
  <c r="CY22" i="3" s="1"/>
  <c r="CZ22" i="3" s="1"/>
  <c r="DA22" i="3" s="1"/>
  <c r="DB22" i="3" s="1"/>
  <c r="DC22" i="3" s="1"/>
  <c r="DD22" i="3" s="1"/>
  <c r="DE22" i="3" s="1"/>
  <c r="DF22" i="3" s="1"/>
  <c r="DG22" i="3" s="1"/>
  <c r="DH22" i="3" s="1"/>
  <c r="DI22" i="3" s="1"/>
  <c r="DJ22" i="3" s="1"/>
  <c r="DK22" i="3" s="1"/>
  <c r="DL22" i="3" s="1"/>
  <c r="DM22" i="3" s="1"/>
  <c r="DN22" i="3" s="1"/>
  <c r="DO22" i="3" s="1"/>
  <c r="DP22" i="3" s="1"/>
  <c r="DQ22" i="3" s="1"/>
  <c r="DR22" i="3" s="1"/>
  <c r="DS22" i="3" s="1"/>
  <c r="DT22" i="3" s="1"/>
  <c r="DU22" i="3" s="1"/>
  <c r="DV22" i="3" s="1"/>
  <c r="DW22" i="3" s="1"/>
  <c r="DX22" i="3" s="1"/>
  <c r="DY22" i="3" s="1"/>
  <c r="DZ22" i="3" s="1"/>
  <c r="EA22" i="3" s="1"/>
  <c r="EB22" i="3" s="1"/>
  <c r="EC22" i="3" s="1"/>
  <c r="ED22" i="3" s="1"/>
  <c r="EE22" i="3" s="1"/>
  <c r="EF22" i="3" s="1"/>
  <c r="EG22" i="3" s="1"/>
  <c r="EH22" i="3" s="1"/>
  <c r="EI22" i="3" s="1"/>
  <c r="EJ22" i="3" s="1"/>
  <c r="EK22" i="3" s="1"/>
  <c r="EL22" i="3" s="1"/>
  <c r="EM22" i="3" s="1"/>
  <c r="EN22" i="3" s="1"/>
  <c r="EO22" i="3" s="1"/>
  <c r="EP22" i="3" s="1"/>
  <c r="EQ22" i="3" s="1"/>
  <c r="ER22" i="3" s="1"/>
  <c r="ES22" i="3" s="1"/>
  <c r="ET22" i="3" s="1"/>
  <c r="EU22" i="3" s="1"/>
  <c r="EV22" i="3" s="1"/>
  <c r="EW22" i="3" s="1"/>
  <c r="EX22" i="3" s="1"/>
  <c r="EY22" i="3" s="1"/>
  <c r="EZ22" i="3" s="1"/>
  <c r="FA22" i="3" s="1"/>
  <c r="FB22" i="3" s="1"/>
  <c r="FC22" i="3" s="1"/>
  <c r="FD22" i="3" s="1"/>
  <c r="FE22" i="3" s="1"/>
  <c r="FF22" i="3" s="1"/>
  <c r="FG22" i="3" s="1"/>
  <c r="FH22" i="3" s="1"/>
  <c r="FI22" i="3" s="1"/>
  <c r="FJ22" i="3" s="1"/>
  <c r="FK22" i="3" s="1"/>
  <c r="FL22" i="3" s="1"/>
  <c r="FM22" i="3" s="1"/>
  <c r="FN22" i="3" s="1"/>
  <c r="FO22" i="3" s="1"/>
  <c r="FP22" i="3" s="1"/>
  <c r="FQ22" i="3" s="1"/>
  <c r="FR22" i="3" s="1"/>
  <c r="FS22" i="3" s="1"/>
  <c r="FT22" i="3" s="1"/>
  <c r="FU22" i="3" s="1"/>
  <c r="FV22" i="3" s="1"/>
  <c r="FW22" i="3" s="1"/>
  <c r="FX22" i="3" s="1"/>
  <c r="FY22" i="3" s="1"/>
  <c r="FZ22" i="3" s="1"/>
  <c r="GA22" i="3" s="1"/>
  <c r="GB22" i="3" s="1"/>
  <c r="GC22" i="3" s="1"/>
  <c r="GD22" i="3" s="1"/>
  <c r="GE22" i="3" s="1"/>
  <c r="GF22" i="3" s="1"/>
  <c r="GG22" i="3" s="1"/>
  <c r="GH22" i="3" s="1"/>
  <c r="GI22" i="3" s="1"/>
  <c r="GJ22" i="3" s="1"/>
  <c r="GK22" i="3" s="1"/>
  <c r="GL22" i="3" s="1"/>
  <c r="GM22" i="3" s="1"/>
  <c r="GN22" i="3" s="1"/>
  <c r="GO22" i="3" s="1"/>
  <c r="GP22" i="3" s="1"/>
  <c r="GQ22" i="3" s="1"/>
  <c r="GR22" i="3" s="1"/>
  <c r="GS22" i="3" s="1"/>
  <c r="GT22" i="3" s="1"/>
  <c r="GU22" i="3" s="1"/>
  <c r="GV22" i="3" s="1"/>
  <c r="GW22" i="3" s="1"/>
  <c r="GX22" i="3" s="1"/>
  <c r="GY22" i="3" s="1"/>
  <c r="GZ22" i="3" s="1"/>
  <c r="HA22" i="3" s="1"/>
  <c r="HB22" i="3" s="1"/>
  <c r="HC22" i="3" s="1"/>
  <c r="HD22" i="3" s="1"/>
  <c r="HE22" i="3" s="1"/>
  <c r="HF22" i="3" s="1"/>
  <c r="HG22" i="3" s="1"/>
  <c r="HH22" i="3" s="1"/>
  <c r="N22" i="3"/>
  <c r="I26" i="1"/>
  <c r="J26" i="1" s="1"/>
  <c r="K26" i="1" s="1"/>
  <c r="L26" i="1" s="1"/>
  <c r="V26" i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V26" i="1" s="1"/>
  <c r="AW26" i="1" s="1"/>
  <c r="AX26" i="1" s="1"/>
  <c r="AY26" i="1" s="1"/>
  <c r="AZ26" i="1" s="1"/>
  <c r="BA26" i="1" s="1"/>
  <c r="BB26" i="1" s="1"/>
  <c r="BC26" i="1" s="1"/>
  <c r="BD26" i="1" s="1"/>
  <c r="BE26" i="1" s="1"/>
  <c r="BF26" i="1" s="1"/>
  <c r="BG26" i="1" s="1"/>
  <c r="BH26" i="1" s="1"/>
  <c r="BI26" i="1" s="1"/>
  <c r="BJ26" i="1" s="1"/>
  <c r="BK26" i="1" s="1"/>
  <c r="BL26" i="1" s="1"/>
  <c r="BM26" i="1" s="1"/>
  <c r="BN26" i="1" s="1"/>
  <c r="BO26" i="1" s="1"/>
  <c r="BP26" i="1" s="1"/>
  <c r="BQ26" i="1" s="1"/>
  <c r="BR26" i="1" s="1"/>
  <c r="BS26" i="1" s="1"/>
  <c r="BT26" i="1" s="1"/>
  <c r="BU26" i="1" s="1"/>
  <c r="BV26" i="1" s="1"/>
  <c r="BW26" i="1" s="1"/>
  <c r="BX26" i="1" s="1"/>
  <c r="BY26" i="1" s="1"/>
  <c r="BZ26" i="1" s="1"/>
  <c r="CA26" i="1" s="1"/>
  <c r="CB26" i="1" s="1"/>
  <c r="CC26" i="1" s="1"/>
  <c r="CD26" i="1" s="1"/>
  <c r="CE26" i="1" s="1"/>
  <c r="CF26" i="1" s="1"/>
  <c r="CG26" i="1" s="1"/>
  <c r="CH26" i="1" s="1"/>
  <c r="CI26" i="1" s="1"/>
  <c r="CJ26" i="1" s="1"/>
  <c r="CK26" i="1" s="1"/>
  <c r="CL26" i="1" s="1"/>
  <c r="CM26" i="1" s="1"/>
  <c r="CN26" i="1" s="1"/>
  <c r="CO26" i="1" s="1"/>
  <c r="CP26" i="1" s="1"/>
  <c r="CQ26" i="1" s="1"/>
  <c r="CR26" i="1" s="1"/>
  <c r="CS26" i="1" s="1"/>
  <c r="CT26" i="1" s="1"/>
  <c r="CU26" i="1" s="1"/>
  <c r="CV26" i="1" s="1"/>
  <c r="CW26" i="1" s="1"/>
  <c r="CX26" i="1" s="1"/>
  <c r="CY26" i="1" s="1"/>
  <c r="CZ26" i="1" s="1"/>
  <c r="DA26" i="1" s="1"/>
  <c r="DB26" i="1" s="1"/>
  <c r="DC26" i="1" s="1"/>
  <c r="DD26" i="1" s="1"/>
  <c r="DE26" i="1" s="1"/>
  <c r="DF26" i="1" s="1"/>
  <c r="DG26" i="1" s="1"/>
  <c r="DH26" i="1" s="1"/>
  <c r="DI26" i="1" s="1"/>
  <c r="DJ26" i="1" s="1"/>
  <c r="DK26" i="1" s="1"/>
  <c r="DL26" i="1" s="1"/>
  <c r="DM26" i="1" s="1"/>
  <c r="DN26" i="1" s="1"/>
  <c r="DO26" i="1" s="1"/>
  <c r="DP26" i="1" s="1"/>
  <c r="DQ26" i="1" s="1"/>
  <c r="DR26" i="1" s="1"/>
  <c r="DS26" i="1" s="1"/>
  <c r="DT26" i="1" s="1"/>
  <c r="DU26" i="1" s="1"/>
  <c r="DV26" i="1" s="1"/>
  <c r="DW26" i="1" s="1"/>
  <c r="DX26" i="1" s="1"/>
  <c r="DY26" i="1" s="1"/>
  <c r="DZ26" i="1" s="1"/>
  <c r="EA26" i="1" s="1"/>
  <c r="EB26" i="1" s="1"/>
  <c r="EC26" i="1" s="1"/>
  <c r="ED26" i="1" s="1"/>
  <c r="EE26" i="1" s="1"/>
  <c r="EF26" i="1" s="1"/>
  <c r="EG26" i="1" s="1"/>
  <c r="EH26" i="1" s="1"/>
  <c r="EI26" i="1" s="1"/>
  <c r="EJ26" i="1" s="1"/>
  <c r="EK26" i="1" s="1"/>
  <c r="EL26" i="1" s="1"/>
  <c r="EM26" i="1" s="1"/>
  <c r="EN26" i="1" s="1"/>
  <c r="EO26" i="1" s="1"/>
  <c r="EP26" i="1" s="1"/>
  <c r="EQ26" i="1" s="1"/>
  <c r="ER26" i="1" s="1"/>
  <c r="ES26" i="1" s="1"/>
  <c r="ET26" i="1" s="1"/>
  <c r="EU26" i="1" s="1"/>
  <c r="EV26" i="1" s="1"/>
  <c r="EW26" i="1" s="1"/>
  <c r="EX26" i="1" s="1"/>
  <c r="EY26" i="1" s="1"/>
  <c r="EZ26" i="1" s="1"/>
  <c r="FA26" i="1" s="1"/>
  <c r="FB26" i="1" s="1"/>
  <c r="FC26" i="1" s="1"/>
  <c r="FD26" i="1" s="1"/>
  <c r="FE26" i="1" s="1"/>
  <c r="FF26" i="1" s="1"/>
  <c r="FG26" i="1" s="1"/>
  <c r="FH26" i="1" s="1"/>
  <c r="FI26" i="1" s="1"/>
  <c r="FJ26" i="1" s="1"/>
  <c r="FK26" i="1" s="1"/>
  <c r="FL26" i="1" s="1"/>
  <c r="FM26" i="1" s="1"/>
  <c r="FN26" i="1" s="1"/>
  <c r="FO26" i="1" s="1"/>
  <c r="FP26" i="1" s="1"/>
  <c r="FQ26" i="1" s="1"/>
  <c r="FR26" i="1" s="1"/>
  <c r="FS26" i="1" s="1"/>
  <c r="FT26" i="1" s="1"/>
  <c r="FU26" i="1" s="1"/>
  <c r="FV26" i="1" s="1"/>
  <c r="FW26" i="1" s="1"/>
  <c r="FX26" i="1" s="1"/>
  <c r="FY26" i="1" s="1"/>
  <c r="FZ26" i="1" s="1"/>
  <c r="GA26" i="1" s="1"/>
  <c r="GB26" i="1" s="1"/>
  <c r="GC26" i="1" s="1"/>
  <c r="GD26" i="1" s="1"/>
  <c r="GE26" i="1" s="1"/>
  <c r="GF26" i="1" s="1"/>
  <c r="GG26" i="1" s="1"/>
  <c r="GH26" i="1" s="1"/>
  <c r="GI26" i="1" s="1"/>
  <c r="GJ26" i="1" s="1"/>
  <c r="GK26" i="1" s="1"/>
  <c r="GL26" i="1" s="1"/>
  <c r="GM26" i="1" s="1"/>
  <c r="GN26" i="1" s="1"/>
  <c r="GO26" i="1" s="1"/>
  <c r="GP26" i="1" s="1"/>
  <c r="GQ26" i="1" s="1"/>
  <c r="GR26" i="1" s="1"/>
  <c r="GS26" i="1" s="1"/>
  <c r="GT26" i="1" s="1"/>
  <c r="GU26" i="1" s="1"/>
  <c r="GV26" i="1" s="1"/>
  <c r="GW26" i="1" s="1"/>
  <c r="GX26" i="1" s="1"/>
  <c r="GY26" i="1" s="1"/>
  <c r="GZ26" i="1" s="1"/>
  <c r="HA26" i="1" s="1"/>
  <c r="HB26" i="1" s="1"/>
  <c r="HC26" i="1" s="1"/>
  <c r="HD26" i="1" s="1"/>
  <c r="HE26" i="1" s="1"/>
  <c r="HF26" i="1" s="1"/>
  <c r="HG26" i="1" s="1"/>
  <c r="HH26" i="1" s="1"/>
  <c r="H27" i="1"/>
  <c r="M28" i="1"/>
  <c r="J25" i="1"/>
  <c r="L23" i="1"/>
  <c r="P21" i="1"/>
  <c r="N21" i="1" s="1"/>
  <c r="Z23" i="1" l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s="1"/>
  <c r="AR23" i="1" s="1"/>
  <c r="AS23" i="1" s="1"/>
  <c r="AT23" i="1" s="1"/>
  <c r="AU23" i="1" s="1"/>
  <c r="AV23" i="1" s="1"/>
  <c r="AW23" i="1" s="1"/>
  <c r="AX23" i="1" s="1"/>
  <c r="AY23" i="1" s="1"/>
  <c r="AZ23" i="1" s="1"/>
  <c r="BA23" i="1" s="1"/>
  <c r="BB23" i="1" s="1"/>
  <c r="BC23" i="1" s="1"/>
  <c r="BD23" i="1" s="1"/>
  <c r="BE23" i="1" s="1"/>
  <c r="BF23" i="1" s="1"/>
  <c r="BG23" i="1" s="1"/>
  <c r="BH23" i="1" s="1"/>
  <c r="BI23" i="1" s="1"/>
  <c r="BJ23" i="1" s="1"/>
  <c r="BK23" i="1" s="1"/>
  <c r="BL23" i="1" s="1"/>
  <c r="BM23" i="1" s="1"/>
  <c r="BN23" i="1" s="1"/>
  <c r="BO23" i="1" s="1"/>
  <c r="BP23" i="1" s="1"/>
  <c r="BQ23" i="1" s="1"/>
  <c r="BR23" i="1" s="1"/>
  <c r="BS23" i="1" s="1"/>
  <c r="BT23" i="1" s="1"/>
  <c r="BU23" i="1" s="1"/>
  <c r="BV23" i="1" s="1"/>
  <c r="BW23" i="1" s="1"/>
  <c r="BX23" i="1" s="1"/>
  <c r="BY23" i="1" s="1"/>
  <c r="BZ23" i="1" s="1"/>
  <c r="CA23" i="1" s="1"/>
  <c r="CB23" i="1" s="1"/>
  <c r="CC23" i="1" s="1"/>
  <c r="CD23" i="1" s="1"/>
  <c r="CE23" i="1" s="1"/>
  <c r="CF23" i="1" s="1"/>
  <c r="CG23" i="1" s="1"/>
  <c r="CH23" i="1" s="1"/>
  <c r="CI23" i="1" s="1"/>
  <c r="CJ23" i="1" s="1"/>
  <c r="CK23" i="1" s="1"/>
  <c r="CL23" i="1" s="1"/>
  <c r="CM23" i="1" s="1"/>
  <c r="CN23" i="1" s="1"/>
  <c r="CO23" i="1" s="1"/>
  <c r="CP23" i="1" s="1"/>
  <c r="CQ23" i="1" s="1"/>
  <c r="CR23" i="1" s="1"/>
  <c r="CS23" i="1" s="1"/>
  <c r="CT23" i="1" s="1"/>
  <c r="CU23" i="1" s="1"/>
  <c r="CV23" i="1" s="1"/>
  <c r="CW23" i="1" s="1"/>
  <c r="CX23" i="1" s="1"/>
  <c r="CY23" i="1" s="1"/>
  <c r="CZ23" i="1" s="1"/>
  <c r="DA23" i="1" s="1"/>
  <c r="DB23" i="1" s="1"/>
  <c r="DC23" i="1" s="1"/>
  <c r="DD23" i="1" s="1"/>
  <c r="DE23" i="1" s="1"/>
  <c r="DF23" i="1" s="1"/>
  <c r="DG23" i="1" s="1"/>
  <c r="DH23" i="1" s="1"/>
  <c r="DI23" i="1" s="1"/>
  <c r="DJ23" i="1" s="1"/>
  <c r="DK23" i="1" s="1"/>
  <c r="DL23" i="1" s="1"/>
  <c r="DM23" i="1" s="1"/>
  <c r="DN23" i="1" s="1"/>
  <c r="DO23" i="1" s="1"/>
  <c r="DP23" i="1" s="1"/>
  <c r="DQ23" i="1" s="1"/>
  <c r="DR23" i="1" s="1"/>
  <c r="DS23" i="1" s="1"/>
  <c r="DT23" i="1" s="1"/>
  <c r="DU23" i="1" s="1"/>
  <c r="DV23" i="1" s="1"/>
  <c r="DW23" i="1" s="1"/>
  <c r="DX23" i="1" s="1"/>
  <c r="DY23" i="1" s="1"/>
  <c r="DZ23" i="1" s="1"/>
  <c r="EA23" i="1" s="1"/>
  <c r="EB23" i="1" s="1"/>
  <c r="EC23" i="1" s="1"/>
  <c r="ED23" i="1" s="1"/>
  <c r="EE23" i="1" s="1"/>
  <c r="EF23" i="1" s="1"/>
  <c r="EG23" i="1" s="1"/>
  <c r="EH23" i="1" s="1"/>
  <c r="EI23" i="1" s="1"/>
  <c r="EJ23" i="1" s="1"/>
  <c r="EK23" i="1" s="1"/>
  <c r="EL23" i="1" s="1"/>
  <c r="EM23" i="1" s="1"/>
  <c r="EN23" i="1" s="1"/>
  <c r="EO23" i="1" s="1"/>
  <c r="EP23" i="1" s="1"/>
  <c r="EQ23" i="1" s="1"/>
  <c r="ER23" i="1" s="1"/>
  <c r="ES23" i="1" s="1"/>
  <c r="ET23" i="1" s="1"/>
  <c r="EU23" i="1" s="1"/>
  <c r="EV23" i="1" s="1"/>
  <c r="EW23" i="1" s="1"/>
  <c r="EX23" i="1" s="1"/>
  <c r="EY23" i="1" s="1"/>
  <c r="EZ23" i="1" s="1"/>
  <c r="FA23" i="1" s="1"/>
  <c r="FB23" i="1" s="1"/>
  <c r="FC23" i="1" s="1"/>
  <c r="FD23" i="1" s="1"/>
  <c r="FE23" i="1" s="1"/>
  <c r="FF23" i="1" s="1"/>
  <c r="FG23" i="1" s="1"/>
  <c r="FH23" i="1" s="1"/>
  <c r="FI23" i="1" s="1"/>
  <c r="FJ23" i="1" s="1"/>
  <c r="FK23" i="1" s="1"/>
  <c r="FL23" i="1" s="1"/>
  <c r="FM23" i="1" s="1"/>
  <c r="FN23" i="1" s="1"/>
  <c r="FO23" i="1" s="1"/>
  <c r="FP23" i="1" s="1"/>
  <c r="FQ23" i="1" s="1"/>
  <c r="FR23" i="1" s="1"/>
  <c r="FS23" i="1" s="1"/>
  <c r="FT23" i="1" s="1"/>
  <c r="FU23" i="1" s="1"/>
  <c r="FV23" i="1" s="1"/>
  <c r="FW23" i="1" s="1"/>
  <c r="FX23" i="1" s="1"/>
  <c r="FY23" i="1" s="1"/>
  <c r="FZ23" i="1" s="1"/>
  <c r="GA23" i="1" s="1"/>
  <c r="GB23" i="1" s="1"/>
  <c r="GC23" i="1" s="1"/>
  <c r="GD23" i="1" s="1"/>
  <c r="GE23" i="1" s="1"/>
  <c r="GF23" i="1" s="1"/>
  <c r="GG23" i="1" s="1"/>
  <c r="GH23" i="1" s="1"/>
  <c r="GI23" i="1" s="1"/>
  <c r="GJ23" i="1" s="1"/>
  <c r="GK23" i="1" s="1"/>
  <c r="GL23" i="1" s="1"/>
  <c r="GM23" i="1" s="1"/>
  <c r="GN23" i="1" s="1"/>
  <c r="GO23" i="1" s="1"/>
  <c r="GP23" i="1" s="1"/>
  <c r="GQ23" i="1" s="1"/>
  <c r="GR23" i="1" s="1"/>
  <c r="GS23" i="1" s="1"/>
  <c r="GT23" i="1" s="1"/>
  <c r="GU23" i="1" s="1"/>
  <c r="GV23" i="1" s="1"/>
  <c r="GW23" i="1" s="1"/>
  <c r="GX23" i="1" s="1"/>
  <c r="GY23" i="1" s="1"/>
  <c r="GZ23" i="1" s="1"/>
  <c r="HA23" i="1" s="1"/>
  <c r="HB23" i="1" s="1"/>
  <c r="HC23" i="1" s="1"/>
  <c r="HD23" i="1" s="1"/>
  <c r="HE23" i="1" s="1"/>
  <c r="HF23" i="1" s="1"/>
  <c r="HG23" i="1" s="1"/>
  <c r="HH23" i="1" s="1"/>
  <c r="K25" i="1"/>
  <c r="X25" i="1"/>
  <c r="Y25" i="1" s="1"/>
  <c r="H28" i="1"/>
  <c r="M29" i="1"/>
  <c r="I27" i="1"/>
  <c r="V27" i="1"/>
  <c r="W27" i="1" s="1"/>
  <c r="Z24" i="3"/>
  <c r="K26" i="3"/>
  <c r="X26" i="3"/>
  <c r="I28" i="3"/>
  <c r="V28" i="3"/>
  <c r="M30" i="3"/>
  <c r="H29" i="3"/>
  <c r="W27" i="3"/>
  <c r="X27" i="3" s="1"/>
  <c r="Y27" i="3" s="1"/>
  <c r="Z27" i="3" s="1"/>
  <c r="AA27" i="3" s="1"/>
  <c r="AB27" i="3" s="1"/>
  <c r="AC27" i="3" s="1"/>
  <c r="AD27" i="3" s="1"/>
  <c r="AE27" i="3" s="1"/>
  <c r="AF27" i="3" s="1"/>
  <c r="AG27" i="3" s="1"/>
  <c r="AH27" i="3" s="1"/>
  <c r="AI27" i="3" s="1"/>
  <c r="AJ27" i="3" s="1"/>
  <c r="AK27" i="3" s="1"/>
  <c r="AL27" i="3" s="1"/>
  <c r="AM27" i="3" s="1"/>
  <c r="AN27" i="3" s="1"/>
  <c r="AO27" i="3" s="1"/>
  <c r="AP27" i="3" s="1"/>
  <c r="AQ27" i="3" s="1"/>
  <c r="AR27" i="3" s="1"/>
  <c r="AS27" i="3" s="1"/>
  <c r="AT27" i="3" s="1"/>
  <c r="AU27" i="3" s="1"/>
  <c r="AV27" i="3" s="1"/>
  <c r="AW27" i="3" s="1"/>
  <c r="AX27" i="3" s="1"/>
  <c r="AY27" i="3" s="1"/>
  <c r="AZ27" i="3" s="1"/>
  <c r="BA27" i="3" s="1"/>
  <c r="BB27" i="3" s="1"/>
  <c r="BC27" i="3" s="1"/>
  <c r="BD27" i="3" s="1"/>
  <c r="BE27" i="3" s="1"/>
  <c r="BF27" i="3" s="1"/>
  <c r="BG27" i="3" s="1"/>
  <c r="BH27" i="3" s="1"/>
  <c r="BI27" i="3" s="1"/>
  <c r="BJ27" i="3" s="1"/>
  <c r="BK27" i="3" s="1"/>
  <c r="BL27" i="3" s="1"/>
  <c r="BM27" i="3" s="1"/>
  <c r="BN27" i="3" s="1"/>
  <c r="BO27" i="3" s="1"/>
  <c r="BP27" i="3" s="1"/>
  <c r="BQ27" i="3" s="1"/>
  <c r="BR27" i="3" s="1"/>
  <c r="BS27" i="3" s="1"/>
  <c r="BT27" i="3" s="1"/>
  <c r="BU27" i="3" s="1"/>
  <c r="BV27" i="3" s="1"/>
  <c r="BW27" i="3" s="1"/>
  <c r="BX27" i="3" s="1"/>
  <c r="BY27" i="3" s="1"/>
  <c r="BZ27" i="3" s="1"/>
  <c r="CA27" i="3" s="1"/>
  <c r="CB27" i="3" s="1"/>
  <c r="CC27" i="3" s="1"/>
  <c r="CD27" i="3" s="1"/>
  <c r="CE27" i="3" s="1"/>
  <c r="CF27" i="3" s="1"/>
  <c r="CG27" i="3" s="1"/>
  <c r="CH27" i="3" s="1"/>
  <c r="CI27" i="3" s="1"/>
  <c r="CJ27" i="3" s="1"/>
  <c r="CK27" i="3" s="1"/>
  <c r="CL27" i="3" s="1"/>
  <c r="CM27" i="3" s="1"/>
  <c r="CN27" i="3" s="1"/>
  <c r="CO27" i="3" s="1"/>
  <c r="CP27" i="3" s="1"/>
  <c r="CQ27" i="3" s="1"/>
  <c r="CR27" i="3" s="1"/>
  <c r="CS27" i="3" s="1"/>
  <c r="CT27" i="3" s="1"/>
  <c r="CU27" i="3" s="1"/>
  <c r="CV27" i="3" s="1"/>
  <c r="CW27" i="3" s="1"/>
  <c r="CX27" i="3" s="1"/>
  <c r="CY27" i="3" s="1"/>
  <c r="CZ27" i="3" s="1"/>
  <c r="DA27" i="3" s="1"/>
  <c r="DB27" i="3" s="1"/>
  <c r="DC27" i="3" s="1"/>
  <c r="DD27" i="3" s="1"/>
  <c r="DE27" i="3" s="1"/>
  <c r="DF27" i="3" s="1"/>
  <c r="DG27" i="3" s="1"/>
  <c r="DH27" i="3" s="1"/>
  <c r="DI27" i="3" s="1"/>
  <c r="DJ27" i="3" s="1"/>
  <c r="DK27" i="3" s="1"/>
  <c r="DL27" i="3" s="1"/>
  <c r="DM27" i="3" s="1"/>
  <c r="DN27" i="3" s="1"/>
  <c r="DO27" i="3" s="1"/>
  <c r="DP27" i="3" s="1"/>
  <c r="DQ27" i="3" s="1"/>
  <c r="DR27" i="3" s="1"/>
  <c r="DS27" i="3" s="1"/>
  <c r="DT27" i="3" s="1"/>
  <c r="DU27" i="3" s="1"/>
  <c r="DV27" i="3" s="1"/>
  <c r="DW27" i="3" s="1"/>
  <c r="DX27" i="3" s="1"/>
  <c r="DY27" i="3" s="1"/>
  <c r="DZ27" i="3" s="1"/>
  <c r="EA27" i="3" s="1"/>
  <c r="EB27" i="3" s="1"/>
  <c r="EC27" i="3" s="1"/>
  <c r="ED27" i="3" s="1"/>
  <c r="EE27" i="3" s="1"/>
  <c r="EF27" i="3" s="1"/>
  <c r="EG27" i="3" s="1"/>
  <c r="EH27" i="3" s="1"/>
  <c r="EI27" i="3" s="1"/>
  <c r="EJ27" i="3" s="1"/>
  <c r="EK27" i="3" s="1"/>
  <c r="EL27" i="3" s="1"/>
  <c r="EM27" i="3" s="1"/>
  <c r="EN27" i="3" s="1"/>
  <c r="EO27" i="3" s="1"/>
  <c r="EP27" i="3" s="1"/>
  <c r="EQ27" i="3" s="1"/>
  <c r="ER27" i="3" s="1"/>
  <c r="ES27" i="3" s="1"/>
  <c r="ET27" i="3" s="1"/>
  <c r="EU27" i="3" s="1"/>
  <c r="EV27" i="3" s="1"/>
  <c r="EW27" i="3" s="1"/>
  <c r="EX27" i="3" s="1"/>
  <c r="EY27" i="3" s="1"/>
  <c r="EZ27" i="3" s="1"/>
  <c r="FA27" i="3" s="1"/>
  <c r="FB27" i="3" s="1"/>
  <c r="FC27" i="3" s="1"/>
  <c r="FD27" i="3" s="1"/>
  <c r="FE27" i="3" s="1"/>
  <c r="FF27" i="3" s="1"/>
  <c r="FG27" i="3" s="1"/>
  <c r="FH27" i="3" s="1"/>
  <c r="FI27" i="3" s="1"/>
  <c r="FJ27" i="3" s="1"/>
  <c r="FK27" i="3" s="1"/>
  <c r="FL27" i="3" s="1"/>
  <c r="FM27" i="3" s="1"/>
  <c r="FN27" i="3" s="1"/>
  <c r="FO27" i="3" s="1"/>
  <c r="FP27" i="3" s="1"/>
  <c r="FQ27" i="3" s="1"/>
  <c r="FR27" i="3" s="1"/>
  <c r="FS27" i="3" s="1"/>
  <c r="FT27" i="3" s="1"/>
  <c r="FU27" i="3" s="1"/>
  <c r="FV27" i="3" s="1"/>
  <c r="FW27" i="3" s="1"/>
  <c r="FX27" i="3" s="1"/>
  <c r="FY27" i="3" s="1"/>
  <c r="FZ27" i="3" s="1"/>
  <c r="GA27" i="3" s="1"/>
  <c r="GB27" i="3" s="1"/>
  <c r="GC27" i="3" s="1"/>
  <c r="GD27" i="3" s="1"/>
  <c r="GE27" i="3" s="1"/>
  <c r="GF27" i="3" s="1"/>
  <c r="GG27" i="3" s="1"/>
  <c r="GH27" i="3" s="1"/>
  <c r="GI27" i="3" s="1"/>
  <c r="GJ27" i="3" s="1"/>
  <c r="GK27" i="3" s="1"/>
  <c r="GL27" i="3" s="1"/>
  <c r="GM27" i="3" s="1"/>
  <c r="GN27" i="3" s="1"/>
  <c r="GO27" i="3" s="1"/>
  <c r="GP27" i="3" s="1"/>
  <c r="GQ27" i="3" s="1"/>
  <c r="GR27" i="3" s="1"/>
  <c r="GS27" i="3" s="1"/>
  <c r="GT27" i="3" s="1"/>
  <c r="GU27" i="3" s="1"/>
  <c r="GV27" i="3" s="1"/>
  <c r="GW27" i="3" s="1"/>
  <c r="GX27" i="3" s="1"/>
  <c r="GY27" i="3" s="1"/>
  <c r="GZ27" i="3" s="1"/>
  <c r="HA27" i="3" s="1"/>
  <c r="HB27" i="3" s="1"/>
  <c r="HC27" i="3" s="1"/>
  <c r="HD27" i="3" s="1"/>
  <c r="HE27" i="3" s="1"/>
  <c r="HF27" i="3" s="1"/>
  <c r="HG27" i="3" s="1"/>
  <c r="HH27" i="3" s="1"/>
  <c r="N27" i="3"/>
  <c r="Z26" i="2"/>
  <c r="K28" i="2"/>
  <c r="X28" i="2"/>
  <c r="I30" i="2"/>
  <c r="V30" i="2"/>
  <c r="M32" i="2"/>
  <c r="H31" i="2"/>
  <c r="W29" i="2"/>
  <c r="X29" i="2" s="1"/>
  <c r="Y29" i="2" s="1"/>
  <c r="Z29" i="2" s="1"/>
  <c r="AA29" i="2" s="1"/>
  <c r="AB29" i="2" s="1"/>
  <c r="AC29" i="2" s="1"/>
  <c r="AD29" i="2" s="1"/>
  <c r="AE29" i="2" s="1"/>
  <c r="AF29" i="2" s="1"/>
  <c r="AG29" i="2" s="1"/>
  <c r="AH29" i="2" s="1"/>
  <c r="AI29" i="2" s="1"/>
  <c r="AJ29" i="2" s="1"/>
  <c r="AK29" i="2" s="1"/>
  <c r="AL29" i="2" s="1"/>
  <c r="AM29" i="2" s="1"/>
  <c r="AN29" i="2" s="1"/>
  <c r="AO29" i="2" s="1"/>
  <c r="AP29" i="2" s="1"/>
  <c r="AQ29" i="2" s="1"/>
  <c r="AR29" i="2" s="1"/>
  <c r="AS29" i="2" s="1"/>
  <c r="AT29" i="2" s="1"/>
  <c r="AU29" i="2" s="1"/>
  <c r="AV29" i="2" s="1"/>
  <c r="AW29" i="2" s="1"/>
  <c r="AX29" i="2" s="1"/>
  <c r="AY29" i="2" s="1"/>
  <c r="AZ29" i="2" s="1"/>
  <c r="BA29" i="2" s="1"/>
  <c r="BB29" i="2" s="1"/>
  <c r="BC29" i="2" s="1"/>
  <c r="BD29" i="2" s="1"/>
  <c r="BE29" i="2" s="1"/>
  <c r="BF29" i="2" s="1"/>
  <c r="BG29" i="2" s="1"/>
  <c r="BH29" i="2" s="1"/>
  <c r="BI29" i="2" s="1"/>
  <c r="BJ29" i="2" s="1"/>
  <c r="BK29" i="2" s="1"/>
  <c r="BL29" i="2" s="1"/>
  <c r="BM29" i="2" s="1"/>
  <c r="BN29" i="2" s="1"/>
  <c r="BO29" i="2" s="1"/>
  <c r="BP29" i="2" s="1"/>
  <c r="BQ29" i="2" s="1"/>
  <c r="BR29" i="2" s="1"/>
  <c r="BS29" i="2" s="1"/>
  <c r="BT29" i="2" s="1"/>
  <c r="BU29" i="2" s="1"/>
  <c r="BV29" i="2" s="1"/>
  <c r="BW29" i="2" s="1"/>
  <c r="BX29" i="2" s="1"/>
  <c r="BY29" i="2" s="1"/>
  <c r="BZ29" i="2" s="1"/>
  <c r="CA29" i="2" s="1"/>
  <c r="CB29" i="2" s="1"/>
  <c r="CC29" i="2" s="1"/>
  <c r="CD29" i="2" s="1"/>
  <c r="CE29" i="2" s="1"/>
  <c r="CF29" i="2" s="1"/>
  <c r="CG29" i="2" s="1"/>
  <c r="CH29" i="2" s="1"/>
  <c r="CI29" i="2" s="1"/>
  <c r="CJ29" i="2" s="1"/>
  <c r="CK29" i="2" s="1"/>
  <c r="CL29" i="2" s="1"/>
  <c r="CM29" i="2" s="1"/>
  <c r="CN29" i="2" s="1"/>
  <c r="CO29" i="2" s="1"/>
  <c r="CP29" i="2" s="1"/>
  <c r="CQ29" i="2" s="1"/>
  <c r="CR29" i="2" s="1"/>
  <c r="CS29" i="2" s="1"/>
  <c r="CT29" i="2" s="1"/>
  <c r="CU29" i="2" s="1"/>
  <c r="CV29" i="2" s="1"/>
  <c r="CW29" i="2" s="1"/>
  <c r="CX29" i="2" s="1"/>
  <c r="CY29" i="2" s="1"/>
  <c r="CZ29" i="2" s="1"/>
  <c r="DA29" i="2" s="1"/>
  <c r="DB29" i="2" s="1"/>
  <c r="DC29" i="2" s="1"/>
  <c r="DD29" i="2" s="1"/>
  <c r="DE29" i="2" s="1"/>
  <c r="DF29" i="2" s="1"/>
  <c r="DG29" i="2" s="1"/>
  <c r="DH29" i="2" s="1"/>
  <c r="DI29" i="2" s="1"/>
  <c r="DJ29" i="2" s="1"/>
  <c r="DK29" i="2" s="1"/>
  <c r="DL29" i="2" s="1"/>
  <c r="DM29" i="2" s="1"/>
  <c r="DN29" i="2" s="1"/>
  <c r="DO29" i="2" s="1"/>
  <c r="DP29" i="2" s="1"/>
  <c r="DQ29" i="2" s="1"/>
  <c r="DR29" i="2" s="1"/>
  <c r="DS29" i="2" s="1"/>
  <c r="DT29" i="2" s="1"/>
  <c r="DU29" i="2" s="1"/>
  <c r="DV29" i="2" s="1"/>
  <c r="DW29" i="2" s="1"/>
  <c r="DX29" i="2" s="1"/>
  <c r="DY29" i="2" s="1"/>
  <c r="DZ29" i="2" s="1"/>
  <c r="EA29" i="2" s="1"/>
  <c r="EB29" i="2" s="1"/>
  <c r="EC29" i="2" s="1"/>
  <c r="ED29" i="2" s="1"/>
  <c r="EE29" i="2" s="1"/>
  <c r="EF29" i="2" s="1"/>
  <c r="EG29" i="2" s="1"/>
  <c r="EH29" i="2" s="1"/>
  <c r="EI29" i="2" s="1"/>
  <c r="EJ29" i="2" s="1"/>
  <c r="EK29" i="2" s="1"/>
  <c r="EL29" i="2" s="1"/>
  <c r="EM29" i="2" s="1"/>
  <c r="EN29" i="2" s="1"/>
  <c r="EO29" i="2" s="1"/>
  <c r="EP29" i="2" s="1"/>
  <c r="EQ29" i="2" s="1"/>
  <c r="ER29" i="2" s="1"/>
  <c r="ES29" i="2" s="1"/>
  <c r="ET29" i="2" s="1"/>
  <c r="EU29" i="2" s="1"/>
  <c r="EV29" i="2" s="1"/>
  <c r="EW29" i="2" s="1"/>
  <c r="EX29" i="2" s="1"/>
  <c r="EY29" i="2" s="1"/>
  <c r="EZ29" i="2" s="1"/>
  <c r="FA29" i="2" s="1"/>
  <c r="FB29" i="2" s="1"/>
  <c r="FC29" i="2" s="1"/>
  <c r="FD29" i="2" s="1"/>
  <c r="FE29" i="2" s="1"/>
  <c r="FF29" i="2" s="1"/>
  <c r="FG29" i="2" s="1"/>
  <c r="FH29" i="2" s="1"/>
  <c r="FI29" i="2" s="1"/>
  <c r="FJ29" i="2" s="1"/>
  <c r="FK29" i="2" s="1"/>
  <c r="FL29" i="2" s="1"/>
  <c r="FM29" i="2" s="1"/>
  <c r="FN29" i="2" s="1"/>
  <c r="FO29" i="2" s="1"/>
  <c r="FP29" i="2" s="1"/>
  <c r="FQ29" i="2" s="1"/>
  <c r="FR29" i="2" s="1"/>
  <c r="FS29" i="2" s="1"/>
  <c r="FT29" i="2" s="1"/>
  <c r="FU29" i="2" s="1"/>
  <c r="FV29" i="2" s="1"/>
  <c r="FW29" i="2" s="1"/>
  <c r="FX29" i="2" s="1"/>
  <c r="FY29" i="2" s="1"/>
  <c r="FZ29" i="2" s="1"/>
  <c r="GA29" i="2" s="1"/>
  <c r="GB29" i="2" s="1"/>
  <c r="GC29" i="2" s="1"/>
  <c r="GD29" i="2" s="1"/>
  <c r="GE29" i="2" s="1"/>
  <c r="GF29" i="2" s="1"/>
  <c r="GG29" i="2" s="1"/>
  <c r="GH29" i="2" s="1"/>
  <c r="GI29" i="2" s="1"/>
  <c r="GJ29" i="2" s="1"/>
  <c r="GK29" i="2" s="1"/>
  <c r="GL29" i="2" s="1"/>
  <c r="GM29" i="2" s="1"/>
  <c r="GN29" i="2" s="1"/>
  <c r="GO29" i="2" s="1"/>
  <c r="GP29" i="2" s="1"/>
  <c r="GQ29" i="2" s="1"/>
  <c r="GR29" i="2" s="1"/>
  <c r="GS29" i="2" s="1"/>
  <c r="GT29" i="2" s="1"/>
  <c r="GU29" i="2" s="1"/>
  <c r="GV29" i="2" s="1"/>
  <c r="GW29" i="2" s="1"/>
  <c r="GX29" i="2" s="1"/>
  <c r="GY29" i="2" s="1"/>
  <c r="GZ29" i="2" s="1"/>
  <c r="HA29" i="2" s="1"/>
  <c r="HB29" i="2" s="1"/>
  <c r="HC29" i="2" s="1"/>
  <c r="HD29" i="2" s="1"/>
  <c r="HE29" i="2" s="1"/>
  <c r="HF29" i="2" s="1"/>
  <c r="HG29" i="2" s="1"/>
  <c r="HH29" i="2" s="1"/>
  <c r="N29" i="2"/>
  <c r="P22" i="1"/>
  <c r="N22" i="1" s="1"/>
  <c r="I31" i="2" l="1"/>
  <c r="J31" i="2" s="1"/>
  <c r="K31" i="2" s="1"/>
  <c r="L31" i="2" s="1"/>
  <c r="V31" i="2"/>
  <c r="M33" i="2"/>
  <c r="H32" i="2"/>
  <c r="W30" i="2"/>
  <c r="J30" i="2"/>
  <c r="Y28" i="2"/>
  <c r="L28" i="2"/>
  <c r="AA26" i="2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AN26" i="2" s="1"/>
  <c r="AO26" i="2" s="1"/>
  <c r="AP26" i="2" s="1"/>
  <c r="AQ26" i="2" s="1"/>
  <c r="AR26" i="2" s="1"/>
  <c r="AS26" i="2" s="1"/>
  <c r="AT26" i="2" s="1"/>
  <c r="AU26" i="2" s="1"/>
  <c r="AV26" i="2" s="1"/>
  <c r="AW26" i="2" s="1"/>
  <c r="AX26" i="2" s="1"/>
  <c r="AY26" i="2" s="1"/>
  <c r="AZ26" i="2" s="1"/>
  <c r="BA26" i="2" s="1"/>
  <c r="BB26" i="2" s="1"/>
  <c r="BC26" i="2" s="1"/>
  <c r="BD26" i="2" s="1"/>
  <c r="BE26" i="2" s="1"/>
  <c r="BF26" i="2" s="1"/>
  <c r="BG26" i="2" s="1"/>
  <c r="BH26" i="2" s="1"/>
  <c r="BI26" i="2" s="1"/>
  <c r="BJ26" i="2" s="1"/>
  <c r="BK26" i="2" s="1"/>
  <c r="BL26" i="2" s="1"/>
  <c r="BM26" i="2" s="1"/>
  <c r="BN26" i="2" s="1"/>
  <c r="BO26" i="2" s="1"/>
  <c r="BP26" i="2" s="1"/>
  <c r="BQ26" i="2" s="1"/>
  <c r="BR26" i="2" s="1"/>
  <c r="BS26" i="2" s="1"/>
  <c r="BT26" i="2" s="1"/>
  <c r="BU26" i="2" s="1"/>
  <c r="BV26" i="2" s="1"/>
  <c r="BW26" i="2" s="1"/>
  <c r="BX26" i="2" s="1"/>
  <c r="BY26" i="2" s="1"/>
  <c r="BZ26" i="2" s="1"/>
  <c r="CA26" i="2" s="1"/>
  <c r="CB26" i="2" s="1"/>
  <c r="CC26" i="2" s="1"/>
  <c r="CD26" i="2" s="1"/>
  <c r="CE26" i="2" s="1"/>
  <c r="CF26" i="2" s="1"/>
  <c r="CG26" i="2" s="1"/>
  <c r="CH26" i="2" s="1"/>
  <c r="CI26" i="2" s="1"/>
  <c r="CJ26" i="2" s="1"/>
  <c r="CK26" i="2" s="1"/>
  <c r="CL26" i="2" s="1"/>
  <c r="CM26" i="2" s="1"/>
  <c r="CN26" i="2" s="1"/>
  <c r="CO26" i="2" s="1"/>
  <c r="CP26" i="2" s="1"/>
  <c r="CQ26" i="2" s="1"/>
  <c r="CR26" i="2" s="1"/>
  <c r="CS26" i="2" s="1"/>
  <c r="CT26" i="2" s="1"/>
  <c r="CU26" i="2" s="1"/>
  <c r="CV26" i="2" s="1"/>
  <c r="CW26" i="2" s="1"/>
  <c r="CX26" i="2" s="1"/>
  <c r="CY26" i="2" s="1"/>
  <c r="CZ26" i="2" s="1"/>
  <c r="DA26" i="2" s="1"/>
  <c r="DB26" i="2" s="1"/>
  <c r="DC26" i="2" s="1"/>
  <c r="DD26" i="2" s="1"/>
  <c r="DE26" i="2" s="1"/>
  <c r="DF26" i="2" s="1"/>
  <c r="DG26" i="2" s="1"/>
  <c r="DH26" i="2" s="1"/>
  <c r="DI26" i="2" s="1"/>
  <c r="DJ26" i="2" s="1"/>
  <c r="DK26" i="2" s="1"/>
  <c r="DL26" i="2" s="1"/>
  <c r="DM26" i="2" s="1"/>
  <c r="DN26" i="2" s="1"/>
  <c r="DO26" i="2" s="1"/>
  <c r="DP26" i="2" s="1"/>
  <c r="DQ26" i="2" s="1"/>
  <c r="DR26" i="2" s="1"/>
  <c r="DS26" i="2" s="1"/>
  <c r="DT26" i="2" s="1"/>
  <c r="DU26" i="2" s="1"/>
  <c r="DV26" i="2" s="1"/>
  <c r="DW26" i="2" s="1"/>
  <c r="DX26" i="2" s="1"/>
  <c r="DY26" i="2" s="1"/>
  <c r="DZ26" i="2" s="1"/>
  <c r="EA26" i="2" s="1"/>
  <c r="EB26" i="2" s="1"/>
  <c r="EC26" i="2" s="1"/>
  <c r="ED26" i="2" s="1"/>
  <c r="EE26" i="2" s="1"/>
  <c r="EF26" i="2" s="1"/>
  <c r="EG26" i="2" s="1"/>
  <c r="EH26" i="2" s="1"/>
  <c r="EI26" i="2" s="1"/>
  <c r="EJ26" i="2" s="1"/>
  <c r="EK26" i="2" s="1"/>
  <c r="EL26" i="2" s="1"/>
  <c r="EM26" i="2" s="1"/>
  <c r="EN26" i="2" s="1"/>
  <c r="EO26" i="2" s="1"/>
  <c r="EP26" i="2" s="1"/>
  <c r="EQ26" i="2" s="1"/>
  <c r="ER26" i="2" s="1"/>
  <c r="ES26" i="2" s="1"/>
  <c r="ET26" i="2" s="1"/>
  <c r="EU26" i="2" s="1"/>
  <c r="EV26" i="2" s="1"/>
  <c r="EW26" i="2" s="1"/>
  <c r="EX26" i="2" s="1"/>
  <c r="EY26" i="2" s="1"/>
  <c r="EZ26" i="2" s="1"/>
  <c r="FA26" i="2" s="1"/>
  <c r="FB26" i="2" s="1"/>
  <c r="FC26" i="2" s="1"/>
  <c r="FD26" i="2" s="1"/>
  <c r="FE26" i="2" s="1"/>
  <c r="FF26" i="2" s="1"/>
  <c r="FG26" i="2" s="1"/>
  <c r="FH26" i="2" s="1"/>
  <c r="FI26" i="2" s="1"/>
  <c r="FJ26" i="2" s="1"/>
  <c r="FK26" i="2" s="1"/>
  <c r="FL26" i="2" s="1"/>
  <c r="FM26" i="2" s="1"/>
  <c r="FN26" i="2" s="1"/>
  <c r="FO26" i="2" s="1"/>
  <c r="FP26" i="2" s="1"/>
  <c r="FQ26" i="2" s="1"/>
  <c r="FR26" i="2" s="1"/>
  <c r="FS26" i="2" s="1"/>
  <c r="FT26" i="2" s="1"/>
  <c r="FU26" i="2" s="1"/>
  <c r="FV26" i="2" s="1"/>
  <c r="FW26" i="2" s="1"/>
  <c r="FX26" i="2" s="1"/>
  <c r="FY26" i="2" s="1"/>
  <c r="FZ26" i="2" s="1"/>
  <c r="GA26" i="2" s="1"/>
  <c r="GB26" i="2" s="1"/>
  <c r="GC26" i="2" s="1"/>
  <c r="GD26" i="2" s="1"/>
  <c r="GE26" i="2" s="1"/>
  <c r="GF26" i="2" s="1"/>
  <c r="GG26" i="2" s="1"/>
  <c r="GH26" i="2" s="1"/>
  <c r="GI26" i="2" s="1"/>
  <c r="GJ26" i="2" s="1"/>
  <c r="GK26" i="2" s="1"/>
  <c r="GL26" i="2" s="1"/>
  <c r="GM26" i="2" s="1"/>
  <c r="GN26" i="2" s="1"/>
  <c r="GO26" i="2" s="1"/>
  <c r="GP26" i="2" s="1"/>
  <c r="GQ26" i="2" s="1"/>
  <c r="GR26" i="2" s="1"/>
  <c r="GS26" i="2" s="1"/>
  <c r="GT26" i="2" s="1"/>
  <c r="GU26" i="2" s="1"/>
  <c r="GV26" i="2" s="1"/>
  <c r="GW26" i="2" s="1"/>
  <c r="GX26" i="2" s="1"/>
  <c r="GY26" i="2" s="1"/>
  <c r="GZ26" i="2" s="1"/>
  <c r="HA26" i="2" s="1"/>
  <c r="HB26" i="2" s="1"/>
  <c r="HC26" i="2" s="1"/>
  <c r="HD26" i="2" s="1"/>
  <c r="HE26" i="2" s="1"/>
  <c r="HF26" i="2" s="1"/>
  <c r="HG26" i="2" s="1"/>
  <c r="HH26" i="2" s="1"/>
  <c r="N26" i="2"/>
  <c r="I29" i="3"/>
  <c r="J29" i="3" s="1"/>
  <c r="K29" i="3" s="1"/>
  <c r="L29" i="3" s="1"/>
  <c r="V29" i="3"/>
  <c r="M31" i="3"/>
  <c r="H30" i="3"/>
  <c r="W28" i="3"/>
  <c r="J28" i="3"/>
  <c r="Y26" i="3"/>
  <c r="L26" i="3"/>
  <c r="AA24" i="3"/>
  <c r="AB24" i="3" s="1"/>
  <c r="AC24" i="3" s="1"/>
  <c r="AD24" i="3" s="1"/>
  <c r="AE24" i="3" s="1"/>
  <c r="AF24" i="3" s="1"/>
  <c r="AG24" i="3" s="1"/>
  <c r="AH24" i="3" s="1"/>
  <c r="AI24" i="3" s="1"/>
  <c r="AJ24" i="3" s="1"/>
  <c r="AK24" i="3" s="1"/>
  <c r="AL24" i="3" s="1"/>
  <c r="AM24" i="3" s="1"/>
  <c r="AN24" i="3" s="1"/>
  <c r="AO24" i="3" s="1"/>
  <c r="AP24" i="3" s="1"/>
  <c r="AQ24" i="3" s="1"/>
  <c r="AR24" i="3" s="1"/>
  <c r="AS24" i="3" s="1"/>
  <c r="AT24" i="3" s="1"/>
  <c r="AU24" i="3" s="1"/>
  <c r="AV24" i="3" s="1"/>
  <c r="AW24" i="3" s="1"/>
  <c r="AX24" i="3" s="1"/>
  <c r="AY24" i="3" s="1"/>
  <c r="AZ24" i="3" s="1"/>
  <c r="BA24" i="3" s="1"/>
  <c r="BB24" i="3" s="1"/>
  <c r="BC24" i="3" s="1"/>
  <c r="BD24" i="3" s="1"/>
  <c r="BE24" i="3" s="1"/>
  <c r="BF24" i="3" s="1"/>
  <c r="BG24" i="3" s="1"/>
  <c r="BH24" i="3" s="1"/>
  <c r="BI24" i="3" s="1"/>
  <c r="BJ24" i="3" s="1"/>
  <c r="BK24" i="3" s="1"/>
  <c r="BL24" i="3" s="1"/>
  <c r="BM24" i="3" s="1"/>
  <c r="BN24" i="3" s="1"/>
  <c r="BO24" i="3" s="1"/>
  <c r="BP24" i="3" s="1"/>
  <c r="BQ24" i="3" s="1"/>
  <c r="BR24" i="3" s="1"/>
  <c r="BS24" i="3" s="1"/>
  <c r="BT24" i="3" s="1"/>
  <c r="BU24" i="3" s="1"/>
  <c r="BV24" i="3" s="1"/>
  <c r="BW24" i="3" s="1"/>
  <c r="BX24" i="3" s="1"/>
  <c r="BY24" i="3" s="1"/>
  <c r="BZ24" i="3" s="1"/>
  <c r="CA24" i="3" s="1"/>
  <c r="CB24" i="3" s="1"/>
  <c r="CC24" i="3" s="1"/>
  <c r="CD24" i="3" s="1"/>
  <c r="CE24" i="3" s="1"/>
  <c r="CF24" i="3" s="1"/>
  <c r="CG24" i="3" s="1"/>
  <c r="CH24" i="3" s="1"/>
  <c r="CI24" i="3" s="1"/>
  <c r="CJ24" i="3" s="1"/>
  <c r="CK24" i="3" s="1"/>
  <c r="CL24" i="3" s="1"/>
  <c r="CM24" i="3" s="1"/>
  <c r="CN24" i="3" s="1"/>
  <c r="CO24" i="3" s="1"/>
  <c r="CP24" i="3" s="1"/>
  <c r="CQ24" i="3" s="1"/>
  <c r="CR24" i="3" s="1"/>
  <c r="CS24" i="3" s="1"/>
  <c r="CT24" i="3" s="1"/>
  <c r="CU24" i="3" s="1"/>
  <c r="CV24" i="3" s="1"/>
  <c r="CW24" i="3" s="1"/>
  <c r="CX24" i="3" s="1"/>
  <c r="CY24" i="3" s="1"/>
  <c r="CZ24" i="3" s="1"/>
  <c r="DA24" i="3" s="1"/>
  <c r="DB24" i="3" s="1"/>
  <c r="DC24" i="3" s="1"/>
  <c r="DD24" i="3" s="1"/>
  <c r="DE24" i="3" s="1"/>
  <c r="DF24" i="3" s="1"/>
  <c r="DG24" i="3" s="1"/>
  <c r="DH24" i="3" s="1"/>
  <c r="DI24" i="3" s="1"/>
  <c r="DJ24" i="3" s="1"/>
  <c r="DK24" i="3" s="1"/>
  <c r="DL24" i="3" s="1"/>
  <c r="DM24" i="3" s="1"/>
  <c r="DN24" i="3" s="1"/>
  <c r="DO24" i="3" s="1"/>
  <c r="DP24" i="3" s="1"/>
  <c r="DQ24" i="3" s="1"/>
  <c r="DR24" i="3" s="1"/>
  <c r="DS24" i="3" s="1"/>
  <c r="DT24" i="3" s="1"/>
  <c r="DU24" i="3" s="1"/>
  <c r="DV24" i="3" s="1"/>
  <c r="DW24" i="3" s="1"/>
  <c r="DX24" i="3" s="1"/>
  <c r="DY24" i="3" s="1"/>
  <c r="DZ24" i="3" s="1"/>
  <c r="EA24" i="3" s="1"/>
  <c r="EB24" i="3" s="1"/>
  <c r="EC24" i="3" s="1"/>
  <c r="ED24" i="3" s="1"/>
  <c r="EE24" i="3" s="1"/>
  <c r="EF24" i="3" s="1"/>
  <c r="EG24" i="3" s="1"/>
  <c r="EH24" i="3" s="1"/>
  <c r="EI24" i="3" s="1"/>
  <c r="EJ24" i="3" s="1"/>
  <c r="EK24" i="3" s="1"/>
  <c r="EL24" i="3" s="1"/>
  <c r="EM24" i="3" s="1"/>
  <c r="EN24" i="3" s="1"/>
  <c r="EO24" i="3" s="1"/>
  <c r="EP24" i="3" s="1"/>
  <c r="EQ24" i="3" s="1"/>
  <c r="ER24" i="3" s="1"/>
  <c r="ES24" i="3" s="1"/>
  <c r="ET24" i="3" s="1"/>
  <c r="EU24" i="3" s="1"/>
  <c r="EV24" i="3" s="1"/>
  <c r="EW24" i="3" s="1"/>
  <c r="EX24" i="3" s="1"/>
  <c r="EY24" i="3" s="1"/>
  <c r="EZ24" i="3" s="1"/>
  <c r="FA24" i="3" s="1"/>
  <c r="FB24" i="3" s="1"/>
  <c r="FC24" i="3" s="1"/>
  <c r="FD24" i="3" s="1"/>
  <c r="FE24" i="3" s="1"/>
  <c r="FF24" i="3" s="1"/>
  <c r="FG24" i="3" s="1"/>
  <c r="FH24" i="3" s="1"/>
  <c r="FI24" i="3" s="1"/>
  <c r="FJ24" i="3" s="1"/>
  <c r="FK24" i="3" s="1"/>
  <c r="FL24" i="3" s="1"/>
  <c r="FM24" i="3" s="1"/>
  <c r="FN24" i="3" s="1"/>
  <c r="FO24" i="3" s="1"/>
  <c r="FP24" i="3" s="1"/>
  <c r="FQ24" i="3" s="1"/>
  <c r="FR24" i="3" s="1"/>
  <c r="FS24" i="3" s="1"/>
  <c r="FT24" i="3" s="1"/>
  <c r="FU24" i="3" s="1"/>
  <c r="FV24" i="3" s="1"/>
  <c r="FW24" i="3" s="1"/>
  <c r="FX24" i="3" s="1"/>
  <c r="FY24" i="3" s="1"/>
  <c r="FZ24" i="3" s="1"/>
  <c r="GA24" i="3" s="1"/>
  <c r="GB24" i="3" s="1"/>
  <c r="GC24" i="3" s="1"/>
  <c r="GD24" i="3" s="1"/>
  <c r="GE24" i="3" s="1"/>
  <c r="GF24" i="3" s="1"/>
  <c r="GG24" i="3" s="1"/>
  <c r="GH24" i="3" s="1"/>
  <c r="GI24" i="3" s="1"/>
  <c r="GJ24" i="3" s="1"/>
  <c r="GK24" i="3" s="1"/>
  <c r="GL24" i="3" s="1"/>
  <c r="GM24" i="3" s="1"/>
  <c r="GN24" i="3" s="1"/>
  <c r="GO24" i="3" s="1"/>
  <c r="GP24" i="3" s="1"/>
  <c r="GQ24" i="3" s="1"/>
  <c r="GR24" i="3" s="1"/>
  <c r="GS24" i="3" s="1"/>
  <c r="GT24" i="3" s="1"/>
  <c r="GU24" i="3" s="1"/>
  <c r="GV24" i="3" s="1"/>
  <c r="GW24" i="3" s="1"/>
  <c r="GX24" i="3" s="1"/>
  <c r="GY24" i="3" s="1"/>
  <c r="GZ24" i="3" s="1"/>
  <c r="HA24" i="3" s="1"/>
  <c r="HB24" i="3" s="1"/>
  <c r="HC24" i="3" s="1"/>
  <c r="HD24" i="3" s="1"/>
  <c r="HE24" i="3" s="1"/>
  <c r="HF24" i="3" s="1"/>
  <c r="HG24" i="3" s="1"/>
  <c r="HH24" i="3" s="1"/>
  <c r="N24" i="3"/>
  <c r="J27" i="1"/>
  <c r="H29" i="1"/>
  <c r="M30" i="1"/>
  <c r="I28" i="1"/>
  <c r="V28" i="1"/>
  <c r="W28" i="1" s="1"/>
  <c r="L25" i="1"/>
  <c r="P23" i="1"/>
  <c r="N23" i="1" s="1"/>
  <c r="Z25" i="1" l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BL25" i="1" s="1"/>
  <c r="BM25" i="1" s="1"/>
  <c r="BN25" i="1" s="1"/>
  <c r="BO25" i="1" s="1"/>
  <c r="BP25" i="1" s="1"/>
  <c r="BQ25" i="1" s="1"/>
  <c r="BR25" i="1" s="1"/>
  <c r="BS25" i="1" s="1"/>
  <c r="BT25" i="1" s="1"/>
  <c r="BU25" i="1" s="1"/>
  <c r="BV25" i="1" s="1"/>
  <c r="BW25" i="1" s="1"/>
  <c r="BX25" i="1" s="1"/>
  <c r="BY25" i="1" s="1"/>
  <c r="BZ25" i="1" s="1"/>
  <c r="CA25" i="1" s="1"/>
  <c r="CB25" i="1" s="1"/>
  <c r="CC25" i="1" s="1"/>
  <c r="CD25" i="1" s="1"/>
  <c r="CE25" i="1" s="1"/>
  <c r="CF25" i="1" s="1"/>
  <c r="CG25" i="1" s="1"/>
  <c r="CH25" i="1" s="1"/>
  <c r="CI25" i="1" s="1"/>
  <c r="CJ25" i="1" s="1"/>
  <c r="CK25" i="1" s="1"/>
  <c r="CL25" i="1" s="1"/>
  <c r="CM25" i="1" s="1"/>
  <c r="CN25" i="1" s="1"/>
  <c r="CO25" i="1" s="1"/>
  <c r="CP25" i="1" s="1"/>
  <c r="CQ25" i="1" s="1"/>
  <c r="CR25" i="1" s="1"/>
  <c r="CS25" i="1" s="1"/>
  <c r="CT25" i="1" s="1"/>
  <c r="CU25" i="1" s="1"/>
  <c r="CV25" i="1" s="1"/>
  <c r="CW25" i="1" s="1"/>
  <c r="CX25" i="1" s="1"/>
  <c r="CY25" i="1" s="1"/>
  <c r="CZ25" i="1" s="1"/>
  <c r="DA25" i="1" s="1"/>
  <c r="DB25" i="1" s="1"/>
  <c r="DC25" i="1" s="1"/>
  <c r="DD25" i="1" s="1"/>
  <c r="DE25" i="1" s="1"/>
  <c r="DF25" i="1" s="1"/>
  <c r="DG25" i="1" s="1"/>
  <c r="DH25" i="1" s="1"/>
  <c r="DI25" i="1" s="1"/>
  <c r="DJ25" i="1" s="1"/>
  <c r="DK25" i="1" s="1"/>
  <c r="DL25" i="1" s="1"/>
  <c r="DM25" i="1" s="1"/>
  <c r="DN25" i="1" s="1"/>
  <c r="DO25" i="1" s="1"/>
  <c r="DP25" i="1" s="1"/>
  <c r="DQ25" i="1" s="1"/>
  <c r="DR25" i="1" s="1"/>
  <c r="DS25" i="1" s="1"/>
  <c r="DT25" i="1" s="1"/>
  <c r="DU25" i="1" s="1"/>
  <c r="DV25" i="1" s="1"/>
  <c r="DW25" i="1" s="1"/>
  <c r="DX25" i="1" s="1"/>
  <c r="DY25" i="1" s="1"/>
  <c r="DZ25" i="1" s="1"/>
  <c r="EA25" i="1" s="1"/>
  <c r="EB25" i="1" s="1"/>
  <c r="EC25" i="1" s="1"/>
  <c r="ED25" i="1" s="1"/>
  <c r="EE25" i="1" s="1"/>
  <c r="EF25" i="1" s="1"/>
  <c r="EG25" i="1" s="1"/>
  <c r="EH25" i="1" s="1"/>
  <c r="EI25" i="1" s="1"/>
  <c r="EJ25" i="1" s="1"/>
  <c r="EK25" i="1" s="1"/>
  <c r="EL25" i="1" s="1"/>
  <c r="EM25" i="1" s="1"/>
  <c r="EN25" i="1" s="1"/>
  <c r="EO25" i="1" s="1"/>
  <c r="EP25" i="1" s="1"/>
  <c r="EQ25" i="1" s="1"/>
  <c r="ER25" i="1" s="1"/>
  <c r="ES25" i="1" s="1"/>
  <c r="ET25" i="1" s="1"/>
  <c r="EU25" i="1" s="1"/>
  <c r="EV25" i="1" s="1"/>
  <c r="EW25" i="1" s="1"/>
  <c r="EX25" i="1" s="1"/>
  <c r="EY25" i="1" s="1"/>
  <c r="EZ25" i="1" s="1"/>
  <c r="FA25" i="1" s="1"/>
  <c r="FB25" i="1" s="1"/>
  <c r="FC25" i="1" s="1"/>
  <c r="FD25" i="1" s="1"/>
  <c r="FE25" i="1" s="1"/>
  <c r="FF25" i="1" s="1"/>
  <c r="FG25" i="1" s="1"/>
  <c r="FH25" i="1" s="1"/>
  <c r="FI25" i="1" s="1"/>
  <c r="FJ25" i="1" s="1"/>
  <c r="FK25" i="1" s="1"/>
  <c r="FL25" i="1" s="1"/>
  <c r="FM25" i="1" s="1"/>
  <c r="FN25" i="1" s="1"/>
  <c r="FO25" i="1" s="1"/>
  <c r="FP25" i="1" s="1"/>
  <c r="FQ25" i="1" s="1"/>
  <c r="FR25" i="1" s="1"/>
  <c r="FS25" i="1" s="1"/>
  <c r="FT25" i="1" s="1"/>
  <c r="FU25" i="1" s="1"/>
  <c r="FV25" i="1" s="1"/>
  <c r="FW25" i="1" s="1"/>
  <c r="FX25" i="1" s="1"/>
  <c r="FY25" i="1" s="1"/>
  <c r="FZ25" i="1" s="1"/>
  <c r="GA25" i="1" s="1"/>
  <c r="GB25" i="1" s="1"/>
  <c r="GC25" i="1" s="1"/>
  <c r="GD25" i="1" s="1"/>
  <c r="GE25" i="1" s="1"/>
  <c r="GF25" i="1" s="1"/>
  <c r="GG25" i="1" s="1"/>
  <c r="GH25" i="1" s="1"/>
  <c r="GI25" i="1" s="1"/>
  <c r="GJ25" i="1" s="1"/>
  <c r="GK25" i="1" s="1"/>
  <c r="GL25" i="1" s="1"/>
  <c r="GM25" i="1" s="1"/>
  <c r="GN25" i="1" s="1"/>
  <c r="GO25" i="1" s="1"/>
  <c r="GP25" i="1" s="1"/>
  <c r="GQ25" i="1" s="1"/>
  <c r="GR25" i="1" s="1"/>
  <c r="GS25" i="1" s="1"/>
  <c r="GT25" i="1" s="1"/>
  <c r="GU25" i="1" s="1"/>
  <c r="GV25" i="1" s="1"/>
  <c r="GW25" i="1" s="1"/>
  <c r="GX25" i="1" s="1"/>
  <c r="GY25" i="1" s="1"/>
  <c r="GZ25" i="1" s="1"/>
  <c r="HA25" i="1" s="1"/>
  <c r="HB25" i="1" s="1"/>
  <c r="HC25" i="1" s="1"/>
  <c r="HD25" i="1" s="1"/>
  <c r="HE25" i="1" s="1"/>
  <c r="HF25" i="1" s="1"/>
  <c r="HG25" i="1" s="1"/>
  <c r="HH25" i="1" s="1"/>
  <c r="J28" i="1"/>
  <c r="M31" i="1"/>
  <c r="H30" i="1"/>
  <c r="I29" i="1"/>
  <c r="V29" i="1"/>
  <c r="W29" i="1" s="1"/>
  <c r="K27" i="1"/>
  <c r="X27" i="1"/>
  <c r="Y27" i="1" s="1"/>
  <c r="Z26" i="3"/>
  <c r="K28" i="3"/>
  <c r="X28" i="3"/>
  <c r="I30" i="3"/>
  <c r="V30" i="3"/>
  <c r="M32" i="3"/>
  <c r="H31" i="3"/>
  <c r="W29" i="3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AH29" i="3" s="1"/>
  <c r="AI29" i="3" s="1"/>
  <c r="AJ29" i="3" s="1"/>
  <c r="AK29" i="3" s="1"/>
  <c r="AL29" i="3" s="1"/>
  <c r="AM29" i="3" s="1"/>
  <c r="AN29" i="3" s="1"/>
  <c r="AO29" i="3" s="1"/>
  <c r="AP29" i="3" s="1"/>
  <c r="AQ29" i="3" s="1"/>
  <c r="AR29" i="3" s="1"/>
  <c r="AS29" i="3" s="1"/>
  <c r="AT29" i="3" s="1"/>
  <c r="AU29" i="3" s="1"/>
  <c r="AV29" i="3" s="1"/>
  <c r="AW29" i="3" s="1"/>
  <c r="AX29" i="3" s="1"/>
  <c r="AY29" i="3" s="1"/>
  <c r="AZ29" i="3" s="1"/>
  <c r="BA29" i="3" s="1"/>
  <c r="BB29" i="3" s="1"/>
  <c r="BC29" i="3" s="1"/>
  <c r="BD29" i="3" s="1"/>
  <c r="BE29" i="3" s="1"/>
  <c r="BF29" i="3" s="1"/>
  <c r="BG29" i="3" s="1"/>
  <c r="BH29" i="3" s="1"/>
  <c r="BI29" i="3" s="1"/>
  <c r="BJ29" i="3" s="1"/>
  <c r="BK29" i="3" s="1"/>
  <c r="BL29" i="3" s="1"/>
  <c r="BM29" i="3" s="1"/>
  <c r="BN29" i="3" s="1"/>
  <c r="BO29" i="3" s="1"/>
  <c r="BP29" i="3" s="1"/>
  <c r="BQ29" i="3" s="1"/>
  <c r="BR29" i="3" s="1"/>
  <c r="BS29" i="3" s="1"/>
  <c r="BT29" i="3" s="1"/>
  <c r="BU29" i="3" s="1"/>
  <c r="BV29" i="3" s="1"/>
  <c r="BW29" i="3" s="1"/>
  <c r="BX29" i="3" s="1"/>
  <c r="BY29" i="3" s="1"/>
  <c r="BZ29" i="3" s="1"/>
  <c r="CA29" i="3" s="1"/>
  <c r="CB29" i="3" s="1"/>
  <c r="CC29" i="3" s="1"/>
  <c r="CD29" i="3" s="1"/>
  <c r="CE29" i="3" s="1"/>
  <c r="CF29" i="3" s="1"/>
  <c r="CG29" i="3" s="1"/>
  <c r="CH29" i="3" s="1"/>
  <c r="CI29" i="3" s="1"/>
  <c r="CJ29" i="3" s="1"/>
  <c r="CK29" i="3" s="1"/>
  <c r="CL29" i="3" s="1"/>
  <c r="CM29" i="3" s="1"/>
  <c r="CN29" i="3" s="1"/>
  <c r="CO29" i="3" s="1"/>
  <c r="CP29" i="3" s="1"/>
  <c r="CQ29" i="3" s="1"/>
  <c r="CR29" i="3" s="1"/>
  <c r="CS29" i="3" s="1"/>
  <c r="CT29" i="3" s="1"/>
  <c r="CU29" i="3" s="1"/>
  <c r="CV29" i="3" s="1"/>
  <c r="CW29" i="3" s="1"/>
  <c r="CX29" i="3" s="1"/>
  <c r="CY29" i="3" s="1"/>
  <c r="CZ29" i="3" s="1"/>
  <c r="DA29" i="3" s="1"/>
  <c r="DB29" i="3" s="1"/>
  <c r="DC29" i="3" s="1"/>
  <c r="DD29" i="3" s="1"/>
  <c r="DE29" i="3" s="1"/>
  <c r="DF29" i="3" s="1"/>
  <c r="DG29" i="3" s="1"/>
  <c r="DH29" i="3" s="1"/>
  <c r="DI29" i="3" s="1"/>
  <c r="DJ29" i="3" s="1"/>
  <c r="DK29" i="3" s="1"/>
  <c r="DL29" i="3" s="1"/>
  <c r="DM29" i="3" s="1"/>
  <c r="DN29" i="3" s="1"/>
  <c r="DO29" i="3" s="1"/>
  <c r="DP29" i="3" s="1"/>
  <c r="DQ29" i="3" s="1"/>
  <c r="DR29" i="3" s="1"/>
  <c r="DS29" i="3" s="1"/>
  <c r="DT29" i="3" s="1"/>
  <c r="DU29" i="3" s="1"/>
  <c r="DV29" i="3" s="1"/>
  <c r="DW29" i="3" s="1"/>
  <c r="DX29" i="3" s="1"/>
  <c r="DY29" i="3" s="1"/>
  <c r="DZ29" i="3" s="1"/>
  <c r="EA29" i="3" s="1"/>
  <c r="EB29" i="3" s="1"/>
  <c r="EC29" i="3" s="1"/>
  <c r="ED29" i="3" s="1"/>
  <c r="EE29" i="3" s="1"/>
  <c r="EF29" i="3" s="1"/>
  <c r="EG29" i="3" s="1"/>
  <c r="EH29" i="3" s="1"/>
  <c r="EI29" i="3" s="1"/>
  <c r="EJ29" i="3" s="1"/>
  <c r="EK29" i="3" s="1"/>
  <c r="EL29" i="3" s="1"/>
  <c r="EM29" i="3" s="1"/>
  <c r="EN29" i="3" s="1"/>
  <c r="EO29" i="3" s="1"/>
  <c r="EP29" i="3" s="1"/>
  <c r="EQ29" i="3" s="1"/>
  <c r="ER29" i="3" s="1"/>
  <c r="ES29" i="3" s="1"/>
  <c r="ET29" i="3" s="1"/>
  <c r="EU29" i="3" s="1"/>
  <c r="EV29" i="3" s="1"/>
  <c r="EW29" i="3" s="1"/>
  <c r="EX29" i="3" s="1"/>
  <c r="EY29" i="3" s="1"/>
  <c r="EZ29" i="3" s="1"/>
  <c r="FA29" i="3" s="1"/>
  <c r="FB29" i="3" s="1"/>
  <c r="FC29" i="3" s="1"/>
  <c r="FD29" i="3" s="1"/>
  <c r="FE29" i="3" s="1"/>
  <c r="FF29" i="3" s="1"/>
  <c r="FG29" i="3" s="1"/>
  <c r="FH29" i="3" s="1"/>
  <c r="FI29" i="3" s="1"/>
  <c r="FJ29" i="3" s="1"/>
  <c r="FK29" i="3" s="1"/>
  <c r="FL29" i="3" s="1"/>
  <c r="FM29" i="3" s="1"/>
  <c r="FN29" i="3" s="1"/>
  <c r="FO29" i="3" s="1"/>
  <c r="FP29" i="3" s="1"/>
  <c r="FQ29" i="3" s="1"/>
  <c r="FR29" i="3" s="1"/>
  <c r="FS29" i="3" s="1"/>
  <c r="FT29" i="3" s="1"/>
  <c r="FU29" i="3" s="1"/>
  <c r="FV29" i="3" s="1"/>
  <c r="FW29" i="3" s="1"/>
  <c r="FX29" i="3" s="1"/>
  <c r="FY29" i="3" s="1"/>
  <c r="FZ29" i="3" s="1"/>
  <c r="GA29" i="3" s="1"/>
  <c r="GB29" i="3" s="1"/>
  <c r="GC29" i="3" s="1"/>
  <c r="GD29" i="3" s="1"/>
  <c r="GE29" i="3" s="1"/>
  <c r="GF29" i="3" s="1"/>
  <c r="GG29" i="3" s="1"/>
  <c r="GH29" i="3" s="1"/>
  <c r="GI29" i="3" s="1"/>
  <c r="GJ29" i="3" s="1"/>
  <c r="GK29" i="3" s="1"/>
  <c r="GL29" i="3" s="1"/>
  <c r="GM29" i="3" s="1"/>
  <c r="GN29" i="3" s="1"/>
  <c r="GO29" i="3" s="1"/>
  <c r="GP29" i="3" s="1"/>
  <c r="GQ29" i="3" s="1"/>
  <c r="GR29" i="3" s="1"/>
  <c r="GS29" i="3" s="1"/>
  <c r="GT29" i="3" s="1"/>
  <c r="GU29" i="3" s="1"/>
  <c r="GV29" i="3" s="1"/>
  <c r="GW29" i="3" s="1"/>
  <c r="GX29" i="3" s="1"/>
  <c r="GY29" i="3" s="1"/>
  <c r="GZ29" i="3" s="1"/>
  <c r="HA29" i="3" s="1"/>
  <c r="HB29" i="3" s="1"/>
  <c r="HC29" i="3" s="1"/>
  <c r="HD29" i="3" s="1"/>
  <c r="HE29" i="3" s="1"/>
  <c r="HF29" i="3" s="1"/>
  <c r="HG29" i="3" s="1"/>
  <c r="HH29" i="3" s="1"/>
  <c r="N29" i="3"/>
  <c r="Z28" i="2"/>
  <c r="K30" i="2"/>
  <c r="X30" i="2"/>
  <c r="I32" i="2"/>
  <c r="V32" i="2"/>
  <c r="H33" i="2"/>
  <c r="M35" i="2"/>
  <c r="W31" i="2"/>
  <c r="P24" i="1"/>
  <c r="N24" i="1" s="1"/>
  <c r="P25" i="1"/>
  <c r="N25" i="1" s="1"/>
  <c r="X31" i="2" l="1"/>
  <c r="Y31" i="2" s="1"/>
  <c r="Z31" i="2" s="1"/>
  <c r="AA31" i="2" s="1"/>
  <c r="AB31" i="2" s="1"/>
  <c r="AC31" i="2" s="1"/>
  <c r="AD31" i="2" s="1"/>
  <c r="AE31" i="2" s="1"/>
  <c r="AF31" i="2" s="1"/>
  <c r="AG31" i="2" s="1"/>
  <c r="AH31" i="2" s="1"/>
  <c r="AI31" i="2" s="1"/>
  <c r="AJ31" i="2" s="1"/>
  <c r="AK31" i="2" s="1"/>
  <c r="AL31" i="2" s="1"/>
  <c r="AM31" i="2" s="1"/>
  <c r="AN31" i="2" s="1"/>
  <c r="AO31" i="2" s="1"/>
  <c r="AP31" i="2" s="1"/>
  <c r="AQ31" i="2" s="1"/>
  <c r="AR31" i="2" s="1"/>
  <c r="AS31" i="2" s="1"/>
  <c r="AT31" i="2" s="1"/>
  <c r="AU31" i="2" s="1"/>
  <c r="AV31" i="2" s="1"/>
  <c r="AW31" i="2" s="1"/>
  <c r="AX31" i="2" s="1"/>
  <c r="AY31" i="2" s="1"/>
  <c r="AZ31" i="2" s="1"/>
  <c r="BA31" i="2" s="1"/>
  <c r="BB31" i="2" s="1"/>
  <c r="BC31" i="2" s="1"/>
  <c r="BD31" i="2" s="1"/>
  <c r="BE31" i="2" s="1"/>
  <c r="BF31" i="2" s="1"/>
  <c r="BG31" i="2" s="1"/>
  <c r="BH31" i="2" s="1"/>
  <c r="BI31" i="2" s="1"/>
  <c r="BJ31" i="2" s="1"/>
  <c r="BK31" i="2" s="1"/>
  <c r="BL31" i="2" s="1"/>
  <c r="BM31" i="2" s="1"/>
  <c r="BN31" i="2" s="1"/>
  <c r="BO31" i="2" s="1"/>
  <c r="BP31" i="2" s="1"/>
  <c r="BQ31" i="2" s="1"/>
  <c r="BR31" i="2" s="1"/>
  <c r="BS31" i="2" s="1"/>
  <c r="BT31" i="2" s="1"/>
  <c r="BU31" i="2" s="1"/>
  <c r="BV31" i="2" s="1"/>
  <c r="BW31" i="2" s="1"/>
  <c r="BX31" i="2" s="1"/>
  <c r="BY31" i="2" s="1"/>
  <c r="BZ31" i="2" s="1"/>
  <c r="CA31" i="2" s="1"/>
  <c r="CB31" i="2" s="1"/>
  <c r="CC31" i="2" s="1"/>
  <c r="CD31" i="2" s="1"/>
  <c r="CE31" i="2" s="1"/>
  <c r="CF31" i="2" s="1"/>
  <c r="CG31" i="2" s="1"/>
  <c r="CH31" i="2" s="1"/>
  <c r="CI31" i="2" s="1"/>
  <c r="CJ31" i="2" s="1"/>
  <c r="CK31" i="2" s="1"/>
  <c r="CL31" i="2" s="1"/>
  <c r="CM31" i="2" s="1"/>
  <c r="CN31" i="2" s="1"/>
  <c r="CO31" i="2" s="1"/>
  <c r="CP31" i="2" s="1"/>
  <c r="CQ31" i="2" s="1"/>
  <c r="CR31" i="2" s="1"/>
  <c r="CS31" i="2" s="1"/>
  <c r="CT31" i="2" s="1"/>
  <c r="CU31" i="2" s="1"/>
  <c r="CV31" i="2" s="1"/>
  <c r="CW31" i="2" s="1"/>
  <c r="CX31" i="2" s="1"/>
  <c r="CY31" i="2" s="1"/>
  <c r="CZ31" i="2" s="1"/>
  <c r="DA31" i="2" s="1"/>
  <c r="DB31" i="2" s="1"/>
  <c r="DC31" i="2" s="1"/>
  <c r="DD31" i="2" s="1"/>
  <c r="DE31" i="2" s="1"/>
  <c r="DF31" i="2" s="1"/>
  <c r="DG31" i="2" s="1"/>
  <c r="DH31" i="2" s="1"/>
  <c r="DI31" i="2" s="1"/>
  <c r="DJ31" i="2" s="1"/>
  <c r="DK31" i="2" s="1"/>
  <c r="DL31" i="2" s="1"/>
  <c r="DM31" i="2" s="1"/>
  <c r="DN31" i="2" s="1"/>
  <c r="DO31" i="2" s="1"/>
  <c r="DP31" i="2" s="1"/>
  <c r="DQ31" i="2" s="1"/>
  <c r="DR31" i="2" s="1"/>
  <c r="DS31" i="2" s="1"/>
  <c r="DT31" i="2" s="1"/>
  <c r="DU31" i="2" s="1"/>
  <c r="DV31" i="2" s="1"/>
  <c r="DW31" i="2" s="1"/>
  <c r="DX31" i="2" s="1"/>
  <c r="DY31" i="2" s="1"/>
  <c r="DZ31" i="2" s="1"/>
  <c r="EA31" i="2" s="1"/>
  <c r="EB31" i="2" s="1"/>
  <c r="EC31" i="2" s="1"/>
  <c r="ED31" i="2" s="1"/>
  <c r="EE31" i="2" s="1"/>
  <c r="EF31" i="2" s="1"/>
  <c r="EG31" i="2" s="1"/>
  <c r="EH31" i="2" s="1"/>
  <c r="EI31" i="2" s="1"/>
  <c r="EJ31" i="2" s="1"/>
  <c r="EK31" i="2" s="1"/>
  <c r="EL31" i="2" s="1"/>
  <c r="EM31" i="2" s="1"/>
  <c r="EN31" i="2" s="1"/>
  <c r="EO31" i="2" s="1"/>
  <c r="EP31" i="2" s="1"/>
  <c r="EQ31" i="2" s="1"/>
  <c r="ER31" i="2" s="1"/>
  <c r="ES31" i="2" s="1"/>
  <c r="ET31" i="2" s="1"/>
  <c r="EU31" i="2" s="1"/>
  <c r="EV31" i="2" s="1"/>
  <c r="EW31" i="2" s="1"/>
  <c r="EX31" i="2" s="1"/>
  <c r="EY31" i="2" s="1"/>
  <c r="EZ31" i="2" s="1"/>
  <c r="FA31" i="2" s="1"/>
  <c r="FB31" i="2" s="1"/>
  <c r="FC31" i="2" s="1"/>
  <c r="FD31" i="2" s="1"/>
  <c r="FE31" i="2" s="1"/>
  <c r="FF31" i="2" s="1"/>
  <c r="FG31" i="2" s="1"/>
  <c r="FH31" i="2" s="1"/>
  <c r="FI31" i="2" s="1"/>
  <c r="FJ31" i="2" s="1"/>
  <c r="FK31" i="2" s="1"/>
  <c r="FL31" i="2" s="1"/>
  <c r="FM31" i="2" s="1"/>
  <c r="FN31" i="2" s="1"/>
  <c r="FO31" i="2" s="1"/>
  <c r="FP31" i="2" s="1"/>
  <c r="FQ31" i="2" s="1"/>
  <c r="FR31" i="2" s="1"/>
  <c r="FS31" i="2" s="1"/>
  <c r="FT31" i="2" s="1"/>
  <c r="FU31" i="2" s="1"/>
  <c r="FV31" i="2" s="1"/>
  <c r="FW31" i="2" s="1"/>
  <c r="FX31" i="2" s="1"/>
  <c r="FY31" i="2" s="1"/>
  <c r="FZ31" i="2" s="1"/>
  <c r="GA31" i="2" s="1"/>
  <c r="GB31" i="2" s="1"/>
  <c r="GC31" i="2" s="1"/>
  <c r="GD31" i="2" s="1"/>
  <c r="GE31" i="2" s="1"/>
  <c r="GF31" i="2" s="1"/>
  <c r="GG31" i="2" s="1"/>
  <c r="GH31" i="2" s="1"/>
  <c r="GI31" i="2" s="1"/>
  <c r="GJ31" i="2" s="1"/>
  <c r="GK31" i="2" s="1"/>
  <c r="GL31" i="2" s="1"/>
  <c r="GM31" i="2" s="1"/>
  <c r="GN31" i="2" s="1"/>
  <c r="GO31" i="2" s="1"/>
  <c r="GP31" i="2" s="1"/>
  <c r="GQ31" i="2" s="1"/>
  <c r="GR31" i="2" s="1"/>
  <c r="GS31" i="2" s="1"/>
  <c r="GT31" i="2" s="1"/>
  <c r="GU31" i="2" s="1"/>
  <c r="GV31" i="2" s="1"/>
  <c r="GW31" i="2" s="1"/>
  <c r="GX31" i="2" s="1"/>
  <c r="GY31" i="2" s="1"/>
  <c r="GZ31" i="2" s="1"/>
  <c r="HA31" i="2" s="1"/>
  <c r="HB31" i="2" s="1"/>
  <c r="HC31" i="2" s="1"/>
  <c r="HD31" i="2" s="1"/>
  <c r="HE31" i="2" s="1"/>
  <c r="HF31" i="2" s="1"/>
  <c r="HG31" i="2" s="1"/>
  <c r="HH31" i="2" s="1"/>
  <c r="N31" i="2"/>
  <c r="I33" i="2"/>
  <c r="J33" i="2" s="1"/>
  <c r="K33" i="2" s="1"/>
  <c r="L33" i="2" s="1"/>
  <c r="V33" i="2"/>
  <c r="H35" i="2"/>
  <c r="W32" i="2"/>
  <c r="J32" i="2"/>
  <c r="I35" i="2"/>
  <c r="Y30" i="2"/>
  <c r="L30" i="2"/>
  <c r="AA28" i="2"/>
  <c r="AB28" i="2" s="1"/>
  <c r="AC28" i="2" s="1"/>
  <c r="AD28" i="2" s="1"/>
  <c r="AE28" i="2" s="1"/>
  <c r="AF28" i="2" s="1"/>
  <c r="AG28" i="2" s="1"/>
  <c r="AH28" i="2" s="1"/>
  <c r="AI28" i="2" s="1"/>
  <c r="AJ28" i="2" s="1"/>
  <c r="AK28" i="2" s="1"/>
  <c r="AL28" i="2" s="1"/>
  <c r="AM28" i="2" s="1"/>
  <c r="AN28" i="2" s="1"/>
  <c r="AO28" i="2" s="1"/>
  <c r="AP28" i="2" s="1"/>
  <c r="AQ28" i="2" s="1"/>
  <c r="AR28" i="2" s="1"/>
  <c r="AS28" i="2" s="1"/>
  <c r="AT28" i="2" s="1"/>
  <c r="AU28" i="2" s="1"/>
  <c r="AV28" i="2" s="1"/>
  <c r="AW28" i="2" s="1"/>
  <c r="AX28" i="2" s="1"/>
  <c r="AY28" i="2" s="1"/>
  <c r="AZ28" i="2" s="1"/>
  <c r="BA28" i="2" s="1"/>
  <c r="BB28" i="2" s="1"/>
  <c r="BC28" i="2" s="1"/>
  <c r="BD28" i="2" s="1"/>
  <c r="BE28" i="2" s="1"/>
  <c r="BF28" i="2" s="1"/>
  <c r="BG28" i="2" s="1"/>
  <c r="BH28" i="2" s="1"/>
  <c r="BI28" i="2" s="1"/>
  <c r="BJ28" i="2" s="1"/>
  <c r="BK28" i="2" s="1"/>
  <c r="BL28" i="2" s="1"/>
  <c r="BM28" i="2" s="1"/>
  <c r="BN28" i="2" s="1"/>
  <c r="BO28" i="2" s="1"/>
  <c r="BP28" i="2" s="1"/>
  <c r="BQ28" i="2" s="1"/>
  <c r="BR28" i="2" s="1"/>
  <c r="BS28" i="2" s="1"/>
  <c r="BT28" i="2" s="1"/>
  <c r="BU28" i="2" s="1"/>
  <c r="BV28" i="2" s="1"/>
  <c r="BW28" i="2" s="1"/>
  <c r="BX28" i="2" s="1"/>
  <c r="BY28" i="2" s="1"/>
  <c r="BZ28" i="2" s="1"/>
  <c r="CA28" i="2" s="1"/>
  <c r="CB28" i="2" s="1"/>
  <c r="CC28" i="2" s="1"/>
  <c r="CD28" i="2" s="1"/>
  <c r="CE28" i="2" s="1"/>
  <c r="CF28" i="2" s="1"/>
  <c r="CG28" i="2" s="1"/>
  <c r="CH28" i="2" s="1"/>
  <c r="CI28" i="2" s="1"/>
  <c r="CJ28" i="2" s="1"/>
  <c r="CK28" i="2" s="1"/>
  <c r="CL28" i="2" s="1"/>
  <c r="CM28" i="2" s="1"/>
  <c r="CN28" i="2" s="1"/>
  <c r="CO28" i="2" s="1"/>
  <c r="CP28" i="2" s="1"/>
  <c r="CQ28" i="2" s="1"/>
  <c r="CR28" i="2" s="1"/>
  <c r="CS28" i="2" s="1"/>
  <c r="CT28" i="2" s="1"/>
  <c r="CU28" i="2" s="1"/>
  <c r="CV28" i="2" s="1"/>
  <c r="CW28" i="2" s="1"/>
  <c r="CX28" i="2" s="1"/>
  <c r="CY28" i="2" s="1"/>
  <c r="CZ28" i="2" s="1"/>
  <c r="DA28" i="2" s="1"/>
  <c r="DB28" i="2" s="1"/>
  <c r="DC28" i="2" s="1"/>
  <c r="DD28" i="2" s="1"/>
  <c r="DE28" i="2" s="1"/>
  <c r="DF28" i="2" s="1"/>
  <c r="DG28" i="2" s="1"/>
  <c r="DH28" i="2" s="1"/>
  <c r="DI28" i="2" s="1"/>
  <c r="DJ28" i="2" s="1"/>
  <c r="DK28" i="2" s="1"/>
  <c r="DL28" i="2" s="1"/>
  <c r="DM28" i="2" s="1"/>
  <c r="DN28" i="2" s="1"/>
  <c r="DO28" i="2" s="1"/>
  <c r="DP28" i="2" s="1"/>
  <c r="DQ28" i="2" s="1"/>
  <c r="DR28" i="2" s="1"/>
  <c r="DS28" i="2" s="1"/>
  <c r="DT28" i="2" s="1"/>
  <c r="DU28" i="2" s="1"/>
  <c r="DV28" i="2" s="1"/>
  <c r="DW28" i="2" s="1"/>
  <c r="DX28" i="2" s="1"/>
  <c r="DY28" i="2" s="1"/>
  <c r="DZ28" i="2" s="1"/>
  <c r="EA28" i="2" s="1"/>
  <c r="EB28" i="2" s="1"/>
  <c r="EC28" i="2" s="1"/>
  <c r="ED28" i="2" s="1"/>
  <c r="EE28" i="2" s="1"/>
  <c r="EF28" i="2" s="1"/>
  <c r="EG28" i="2" s="1"/>
  <c r="EH28" i="2" s="1"/>
  <c r="EI28" i="2" s="1"/>
  <c r="EJ28" i="2" s="1"/>
  <c r="EK28" i="2" s="1"/>
  <c r="EL28" i="2" s="1"/>
  <c r="EM28" i="2" s="1"/>
  <c r="EN28" i="2" s="1"/>
  <c r="EO28" i="2" s="1"/>
  <c r="EP28" i="2" s="1"/>
  <c r="EQ28" i="2" s="1"/>
  <c r="ER28" i="2" s="1"/>
  <c r="ES28" i="2" s="1"/>
  <c r="ET28" i="2" s="1"/>
  <c r="EU28" i="2" s="1"/>
  <c r="EV28" i="2" s="1"/>
  <c r="EW28" i="2" s="1"/>
  <c r="EX28" i="2" s="1"/>
  <c r="EY28" i="2" s="1"/>
  <c r="EZ28" i="2" s="1"/>
  <c r="FA28" i="2" s="1"/>
  <c r="FB28" i="2" s="1"/>
  <c r="FC28" i="2" s="1"/>
  <c r="FD28" i="2" s="1"/>
  <c r="FE28" i="2" s="1"/>
  <c r="FF28" i="2" s="1"/>
  <c r="FG28" i="2" s="1"/>
  <c r="FH28" i="2" s="1"/>
  <c r="FI28" i="2" s="1"/>
  <c r="FJ28" i="2" s="1"/>
  <c r="FK28" i="2" s="1"/>
  <c r="FL28" i="2" s="1"/>
  <c r="FM28" i="2" s="1"/>
  <c r="FN28" i="2" s="1"/>
  <c r="FO28" i="2" s="1"/>
  <c r="FP28" i="2" s="1"/>
  <c r="FQ28" i="2" s="1"/>
  <c r="FR28" i="2" s="1"/>
  <c r="FS28" i="2" s="1"/>
  <c r="FT28" i="2" s="1"/>
  <c r="FU28" i="2" s="1"/>
  <c r="FV28" i="2" s="1"/>
  <c r="FW28" i="2" s="1"/>
  <c r="FX28" i="2" s="1"/>
  <c r="FY28" i="2" s="1"/>
  <c r="FZ28" i="2" s="1"/>
  <c r="GA28" i="2" s="1"/>
  <c r="GB28" i="2" s="1"/>
  <c r="GC28" i="2" s="1"/>
  <c r="GD28" i="2" s="1"/>
  <c r="GE28" i="2" s="1"/>
  <c r="GF28" i="2" s="1"/>
  <c r="GG28" i="2" s="1"/>
  <c r="GH28" i="2" s="1"/>
  <c r="GI28" i="2" s="1"/>
  <c r="GJ28" i="2" s="1"/>
  <c r="GK28" i="2" s="1"/>
  <c r="GL28" i="2" s="1"/>
  <c r="GM28" i="2" s="1"/>
  <c r="GN28" i="2" s="1"/>
  <c r="GO28" i="2" s="1"/>
  <c r="GP28" i="2" s="1"/>
  <c r="GQ28" i="2" s="1"/>
  <c r="GR28" i="2" s="1"/>
  <c r="GS28" i="2" s="1"/>
  <c r="GT28" i="2" s="1"/>
  <c r="GU28" i="2" s="1"/>
  <c r="GV28" i="2" s="1"/>
  <c r="GW28" i="2" s="1"/>
  <c r="GX28" i="2" s="1"/>
  <c r="GY28" i="2" s="1"/>
  <c r="GZ28" i="2" s="1"/>
  <c r="HA28" i="2" s="1"/>
  <c r="HB28" i="2" s="1"/>
  <c r="HC28" i="2" s="1"/>
  <c r="HD28" i="2" s="1"/>
  <c r="HE28" i="2" s="1"/>
  <c r="HF28" i="2" s="1"/>
  <c r="HG28" i="2" s="1"/>
  <c r="HH28" i="2" s="1"/>
  <c r="N28" i="2"/>
  <c r="I31" i="3"/>
  <c r="J31" i="3" s="1"/>
  <c r="K31" i="3" s="1"/>
  <c r="L31" i="3" s="1"/>
  <c r="V31" i="3"/>
  <c r="M33" i="3"/>
  <c r="H32" i="3"/>
  <c r="W30" i="3"/>
  <c r="J30" i="3"/>
  <c r="Y28" i="3"/>
  <c r="L28" i="3"/>
  <c r="AA26" i="3"/>
  <c r="AB26" i="3" s="1"/>
  <c r="AC26" i="3" s="1"/>
  <c r="AD26" i="3" s="1"/>
  <c r="AE26" i="3" s="1"/>
  <c r="AF26" i="3" s="1"/>
  <c r="AG26" i="3" s="1"/>
  <c r="AH26" i="3" s="1"/>
  <c r="AI26" i="3" s="1"/>
  <c r="AJ26" i="3" s="1"/>
  <c r="AK26" i="3" s="1"/>
  <c r="AL26" i="3" s="1"/>
  <c r="AM26" i="3" s="1"/>
  <c r="AN26" i="3" s="1"/>
  <c r="AO26" i="3" s="1"/>
  <c r="AP26" i="3" s="1"/>
  <c r="AQ26" i="3" s="1"/>
  <c r="AR26" i="3" s="1"/>
  <c r="AS26" i="3" s="1"/>
  <c r="AT26" i="3" s="1"/>
  <c r="AU26" i="3" s="1"/>
  <c r="AV26" i="3" s="1"/>
  <c r="AW26" i="3" s="1"/>
  <c r="AX26" i="3" s="1"/>
  <c r="AY26" i="3" s="1"/>
  <c r="AZ26" i="3" s="1"/>
  <c r="BA26" i="3" s="1"/>
  <c r="BB26" i="3" s="1"/>
  <c r="BC26" i="3" s="1"/>
  <c r="BD26" i="3" s="1"/>
  <c r="BE26" i="3" s="1"/>
  <c r="BF26" i="3" s="1"/>
  <c r="BG26" i="3" s="1"/>
  <c r="BH26" i="3" s="1"/>
  <c r="BI26" i="3" s="1"/>
  <c r="BJ26" i="3" s="1"/>
  <c r="BK26" i="3" s="1"/>
  <c r="BL26" i="3" s="1"/>
  <c r="BM26" i="3" s="1"/>
  <c r="BN26" i="3" s="1"/>
  <c r="BO26" i="3" s="1"/>
  <c r="BP26" i="3" s="1"/>
  <c r="BQ26" i="3" s="1"/>
  <c r="BR26" i="3" s="1"/>
  <c r="BS26" i="3" s="1"/>
  <c r="BT26" i="3" s="1"/>
  <c r="BU26" i="3" s="1"/>
  <c r="BV26" i="3" s="1"/>
  <c r="BW26" i="3" s="1"/>
  <c r="BX26" i="3" s="1"/>
  <c r="BY26" i="3" s="1"/>
  <c r="BZ26" i="3" s="1"/>
  <c r="CA26" i="3" s="1"/>
  <c r="CB26" i="3" s="1"/>
  <c r="CC26" i="3" s="1"/>
  <c r="CD26" i="3" s="1"/>
  <c r="CE26" i="3" s="1"/>
  <c r="CF26" i="3" s="1"/>
  <c r="CG26" i="3" s="1"/>
  <c r="CH26" i="3" s="1"/>
  <c r="CI26" i="3" s="1"/>
  <c r="CJ26" i="3" s="1"/>
  <c r="CK26" i="3" s="1"/>
  <c r="CL26" i="3" s="1"/>
  <c r="CM26" i="3" s="1"/>
  <c r="CN26" i="3" s="1"/>
  <c r="CO26" i="3" s="1"/>
  <c r="CP26" i="3" s="1"/>
  <c r="CQ26" i="3" s="1"/>
  <c r="CR26" i="3" s="1"/>
  <c r="CS26" i="3" s="1"/>
  <c r="CT26" i="3" s="1"/>
  <c r="CU26" i="3" s="1"/>
  <c r="CV26" i="3" s="1"/>
  <c r="CW26" i="3" s="1"/>
  <c r="CX26" i="3" s="1"/>
  <c r="CY26" i="3" s="1"/>
  <c r="CZ26" i="3" s="1"/>
  <c r="DA26" i="3" s="1"/>
  <c r="DB26" i="3" s="1"/>
  <c r="DC26" i="3" s="1"/>
  <c r="DD26" i="3" s="1"/>
  <c r="DE26" i="3" s="1"/>
  <c r="DF26" i="3" s="1"/>
  <c r="DG26" i="3" s="1"/>
  <c r="DH26" i="3" s="1"/>
  <c r="DI26" i="3" s="1"/>
  <c r="DJ26" i="3" s="1"/>
  <c r="DK26" i="3" s="1"/>
  <c r="DL26" i="3" s="1"/>
  <c r="DM26" i="3" s="1"/>
  <c r="DN26" i="3" s="1"/>
  <c r="DO26" i="3" s="1"/>
  <c r="DP26" i="3" s="1"/>
  <c r="DQ26" i="3" s="1"/>
  <c r="DR26" i="3" s="1"/>
  <c r="DS26" i="3" s="1"/>
  <c r="DT26" i="3" s="1"/>
  <c r="DU26" i="3" s="1"/>
  <c r="DV26" i="3" s="1"/>
  <c r="DW26" i="3" s="1"/>
  <c r="DX26" i="3" s="1"/>
  <c r="DY26" i="3" s="1"/>
  <c r="DZ26" i="3" s="1"/>
  <c r="EA26" i="3" s="1"/>
  <c r="EB26" i="3" s="1"/>
  <c r="EC26" i="3" s="1"/>
  <c r="ED26" i="3" s="1"/>
  <c r="EE26" i="3" s="1"/>
  <c r="EF26" i="3" s="1"/>
  <c r="EG26" i="3" s="1"/>
  <c r="EH26" i="3" s="1"/>
  <c r="EI26" i="3" s="1"/>
  <c r="EJ26" i="3" s="1"/>
  <c r="EK26" i="3" s="1"/>
  <c r="EL26" i="3" s="1"/>
  <c r="EM26" i="3" s="1"/>
  <c r="EN26" i="3" s="1"/>
  <c r="EO26" i="3" s="1"/>
  <c r="EP26" i="3" s="1"/>
  <c r="EQ26" i="3" s="1"/>
  <c r="ER26" i="3" s="1"/>
  <c r="ES26" i="3" s="1"/>
  <c r="ET26" i="3" s="1"/>
  <c r="EU26" i="3" s="1"/>
  <c r="EV26" i="3" s="1"/>
  <c r="EW26" i="3" s="1"/>
  <c r="EX26" i="3" s="1"/>
  <c r="EY26" i="3" s="1"/>
  <c r="EZ26" i="3" s="1"/>
  <c r="FA26" i="3" s="1"/>
  <c r="FB26" i="3" s="1"/>
  <c r="FC26" i="3" s="1"/>
  <c r="FD26" i="3" s="1"/>
  <c r="FE26" i="3" s="1"/>
  <c r="FF26" i="3" s="1"/>
  <c r="FG26" i="3" s="1"/>
  <c r="FH26" i="3" s="1"/>
  <c r="FI26" i="3" s="1"/>
  <c r="FJ26" i="3" s="1"/>
  <c r="FK26" i="3" s="1"/>
  <c r="FL26" i="3" s="1"/>
  <c r="FM26" i="3" s="1"/>
  <c r="FN26" i="3" s="1"/>
  <c r="FO26" i="3" s="1"/>
  <c r="FP26" i="3" s="1"/>
  <c r="FQ26" i="3" s="1"/>
  <c r="FR26" i="3" s="1"/>
  <c r="FS26" i="3" s="1"/>
  <c r="FT26" i="3" s="1"/>
  <c r="FU26" i="3" s="1"/>
  <c r="FV26" i="3" s="1"/>
  <c r="FW26" i="3" s="1"/>
  <c r="FX26" i="3" s="1"/>
  <c r="FY26" i="3" s="1"/>
  <c r="FZ26" i="3" s="1"/>
  <c r="GA26" i="3" s="1"/>
  <c r="GB26" i="3" s="1"/>
  <c r="GC26" i="3" s="1"/>
  <c r="GD26" i="3" s="1"/>
  <c r="GE26" i="3" s="1"/>
  <c r="GF26" i="3" s="1"/>
  <c r="GG26" i="3" s="1"/>
  <c r="GH26" i="3" s="1"/>
  <c r="GI26" i="3" s="1"/>
  <c r="GJ26" i="3" s="1"/>
  <c r="GK26" i="3" s="1"/>
  <c r="GL26" i="3" s="1"/>
  <c r="GM26" i="3" s="1"/>
  <c r="GN26" i="3" s="1"/>
  <c r="GO26" i="3" s="1"/>
  <c r="GP26" i="3" s="1"/>
  <c r="GQ26" i="3" s="1"/>
  <c r="GR26" i="3" s="1"/>
  <c r="GS26" i="3" s="1"/>
  <c r="GT26" i="3" s="1"/>
  <c r="GU26" i="3" s="1"/>
  <c r="GV26" i="3" s="1"/>
  <c r="GW26" i="3" s="1"/>
  <c r="GX26" i="3" s="1"/>
  <c r="GY26" i="3" s="1"/>
  <c r="GZ26" i="3" s="1"/>
  <c r="HA26" i="3" s="1"/>
  <c r="HB26" i="3" s="1"/>
  <c r="HC26" i="3" s="1"/>
  <c r="HD26" i="3" s="1"/>
  <c r="HE26" i="3" s="1"/>
  <c r="HF26" i="3" s="1"/>
  <c r="HG26" i="3" s="1"/>
  <c r="HH26" i="3" s="1"/>
  <c r="N26" i="3"/>
  <c r="L27" i="1"/>
  <c r="J29" i="1"/>
  <c r="I30" i="1"/>
  <c r="V30" i="1"/>
  <c r="W30" i="1" s="1"/>
  <c r="M32" i="1"/>
  <c r="H31" i="1"/>
  <c r="K28" i="1"/>
  <c r="X28" i="1"/>
  <c r="Y28" i="1" s="1"/>
  <c r="P26" i="1"/>
  <c r="N26" i="1" s="1"/>
  <c r="L28" i="1" l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AU28" i="1" s="1"/>
  <c r="AV28" i="1" s="1"/>
  <c r="AW28" i="1" s="1"/>
  <c r="AX28" i="1" s="1"/>
  <c r="AY28" i="1" s="1"/>
  <c r="AZ28" i="1" s="1"/>
  <c r="BA28" i="1" s="1"/>
  <c r="BB28" i="1" s="1"/>
  <c r="BC28" i="1" s="1"/>
  <c r="BD28" i="1" s="1"/>
  <c r="BE28" i="1" s="1"/>
  <c r="BF28" i="1" s="1"/>
  <c r="BG28" i="1" s="1"/>
  <c r="BH28" i="1" s="1"/>
  <c r="BI28" i="1" s="1"/>
  <c r="BJ28" i="1" s="1"/>
  <c r="BK28" i="1" s="1"/>
  <c r="BL28" i="1" s="1"/>
  <c r="BM28" i="1" s="1"/>
  <c r="BN28" i="1" s="1"/>
  <c r="BO28" i="1" s="1"/>
  <c r="BP28" i="1" s="1"/>
  <c r="BQ28" i="1" s="1"/>
  <c r="BR28" i="1" s="1"/>
  <c r="BS28" i="1" s="1"/>
  <c r="BT28" i="1" s="1"/>
  <c r="BU28" i="1" s="1"/>
  <c r="BV28" i="1" s="1"/>
  <c r="BW28" i="1" s="1"/>
  <c r="BX28" i="1" s="1"/>
  <c r="BY28" i="1" s="1"/>
  <c r="BZ28" i="1" s="1"/>
  <c r="CA28" i="1" s="1"/>
  <c r="CB28" i="1" s="1"/>
  <c r="CC28" i="1" s="1"/>
  <c r="CD28" i="1" s="1"/>
  <c r="CE28" i="1" s="1"/>
  <c r="CF28" i="1" s="1"/>
  <c r="CG28" i="1" s="1"/>
  <c r="CH28" i="1" s="1"/>
  <c r="CI28" i="1" s="1"/>
  <c r="CJ28" i="1" s="1"/>
  <c r="CK28" i="1" s="1"/>
  <c r="CL28" i="1" s="1"/>
  <c r="CM28" i="1" s="1"/>
  <c r="CN28" i="1" s="1"/>
  <c r="CO28" i="1" s="1"/>
  <c r="CP28" i="1" s="1"/>
  <c r="CQ28" i="1" s="1"/>
  <c r="CR28" i="1" s="1"/>
  <c r="CS28" i="1" s="1"/>
  <c r="CT28" i="1" s="1"/>
  <c r="CU28" i="1" s="1"/>
  <c r="CV28" i="1" s="1"/>
  <c r="CW28" i="1" s="1"/>
  <c r="CX28" i="1" s="1"/>
  <c r="CY28" i="1" s="1"/>
  <c r="CZ28" i="1" s="1"/>
  <c r="DA28" i="1" s="1"/>
  <c r="DB28" i="1" s="1"/>
  <c r="DC28" i="1" s="1"/>
  <c r="DD28" i="1" s="1"/>
  <c r="DE28" i="1" s="1"/>
  <c r="DF28" i="1" s="1"/>
  <c r="DG28" i="1" s="1"/>
  <c r="DH28" i="1" s="1"/>
  <c r="DI28" i="1" s="1"/>
  <c r="DJ28" i="1" s="1"/>
  <c r="DK28" i="1" s="1"/>
  <c r="DL28" i="1" s="1"/>
  <c r="DM28" i="1" s="1"/>
  <c r="DN28" i="1" s="1"/>
  <c r="DO28" i="1" s="1"/>
  <c r="DP28" i="1" s="1"/>
  <c r="DQ28" i="1" s="1"/>
  <c r="DR28" i="1" s="1"/>
  <c r="DS28" i="1" s="1"/>
  <c r="DT28" i="1" s="1"/>
  <c r="DU28" i="1" s="1"/>
  <c r="DV28" i="1" s="1"/>
  <c r="DW28" i="1" s="1"/>
  <c r="DX28" i="1" s="1"/>
  <c r="DY28" i="1" s="1"/>
  <c r="DZ28" i="1" s="1"/>
  <c r="EA28" i="1" s="1"/>
  <c r="EB28" i="1" s="1"/>
  <c r="EC28" i="1" s="1"/>
  <c r="ED28" i="1" s="1"/>
  <c r="EE28" i="1" s="1"/>
  <c r="EF28" i="1" s="1"/>
  <c r="EG28" i="1" s="1"/>
  <c r="EH28" i="1" s="1"/>
  <c r="EI28" i="1" s="1"/>
  <c r="EJ28" i="1" s="1"/>
  <c r="EK28" i="1" s="1"/>
  <c r="EL28" i="1" s="1"/>
  <c r="EM28" i="1" s="1"/>
  <c r="EN28" i="1" s="1"/>
  <c r="EO28" i="1" s="1"/>
  <c r="EP28" i="1" s="1"/>
  <c r="EQ28" i="1" s="1"/>
  <c r="ER28" i="1" s="1"/>
  <c r="ES28" i="1" s="1"/>
  <c r="ET28" i="1" s="1"/>
  <c r="EU28" i="1" s="1"/>
  <c r="EV28" i="1" s="1"/>
  <c r="EW28" i="1" s="1"/>
  <c r="EX28" i="1" s="1"/>
  <c r="EY28" i="1" s="1"/>
  <c r="EZ28" i="1" s="1"/>
  <c r="FA28" i="1" s="1"/>
  <c r="FB28" i="1" s="1"/>
  <c r="FC28" i="1" s="1"/>
  <c r="FD28" i="1" s="1"/>
  <c r="FE28" i="1" s="1"/>
  <c r="FF28" i="1" s="1"/>
  <c r="FG28" i="1" s="1"/>
  <c r="FH28" i="1" s="1"/>
  <c r="FI28" i="1" s="1"/>
  <c r="FJ28" i="1" s="1"/>
  <c r="FK28" i="1" s="1"/>
  <c r="FL28" i="1" s="1"/>
  <c r="FM28" i="1" s="1"/>
  <c r="FN28" i="1" s="1"/>
  <c r="FO28" i="1" s="1"/>
  <c r="FP28" i="1" s="1"/>
  <c r="FQ28" i="1" s="1"/>
  <c r="FR28" i="1" s="1"/>
  <c r="FS28" i="1" s="1"/>
  <c r="FT28" i="1" s="1"/>
  <c r="FU28" i="1" s="1"/>
  <c r="FV28" i="1" s="1"/>
  <c r="FW28" i="1" s="1"/>
  <c r="FX28" i="1" s="1"/>
  <c r="FY28" i="1" s="1"/>
  <c r="FZ28" i="1" s="1"/>
  <c r="GA28" i="1" s="1"/>
  <c r="GB28" i="1" s="1"/>
  <c r="GC28" i="1" s="1"/>
  <c r="GD28" i="1" s="1"/>
  <c r="GE28" i="1" s="1"/>
  <c r="GF28" i="1" s="1"/>
  <c r="GG28" i="1" s="1"/>
  <c r="GH28" i="1" s="1"/>
  <c r="GI28" i="1" s="1"/>
  <c r="GJ28" i="1" s="1"/>
  <c r="GK28" i="1" s="1"/>
  <c r="GL28" i="1" s="1"/>
  <c r="GM28" i="1" s="1"/>
  <c r="GN28" i="1" s="1"/>
  <c r="GO28" i="1" s="1"/>
  <c r="GP28" i="1" s="1"/>
  <c r="GQ28" i="1" s="1"/>
  <c r="GR28" i="1" s="1"/>
  <c r="GS28" i="1" s="1"/>
  <c r="GT28" i="1" s="1"/>
  <c r="GU28" i="1" s="1"/>
  <c r="GV28" i="1" s="1"/>
  <c r="GW28" i="1" s="1"/>
  <c r="GX28" i="1" s="1"/>
  <c r="GY28" i="1" s="1"/>
  <c r="GZ28" i="1" s="1"/>
  <c r="HA28" i="1" s="1"/>
  <c r="HB28" i="1" s="1"/>
  <c r="HC28" i="1" s="1"/>
  <c r="HD28" i="1" s="1"/>
  <c r="HE28" i="1" s="1"/>
  <c r="HF28" i="1" s="1"/>
  <c r="HG28" i="1" s="1"/>
  <c r="HH28" i="1" s="1"/>
  <c r="I31" i="1"/>
  <c r="J31" i="1" s="1"/>
  <c r="K31" i="1" s="1"/>
  <c r="L31" i="1" s="1"/>
  <c r="V31" i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P31" i="1" s="1"/>
  <c r="AQ31" i="1" s="1"/>
  <c r="AR31" i="1" s="1"/>
  <c r="AS31" i="1" s="1"/>
  <c r="AT31" i="1" s="1"/>
  <c r="AU31" i="1" s="1"/>
  <c r="AV31" i="1" s="1"/>
  <c r="AW31" i="1" s="1"/>
  <c r="AX31" i="1" s="1"/>
  <c r="AY31" i="1" s="1"/>
  <c r="AZ31" i="1" s="1"/>
  <c r="BA31" i="1" s="1"/>
  <c r="BB31" i="1" s="1"/>
  <c r="BC31" i="1" s="1"/>
  <c r="BD31" i="1" s="1"/>
  <c r="BE31" i="1" s="1"/>
  <c r="BF31" i="1" s="1"/>
  <c r="BG31" i="1" s="1"/>
  <c r="BH31" i="1" s="1"/>
  <c r="BI31" i="1" s="1"/>
  <c r="BJ31" i="1" s="1"/>
  <c r="BK31" i="1" s="1"/>
  <c r="BL31" i="1" s="1"/>
  <c r="BM31" i="1" s="1"/>
  <c r="BN31" i="1" s="1"/>
  <c r="BO31" i="1" s="1"/>
  <c r="BP31" i="1" s="1"/>
  <c r="BQ31" i="1" s="1"/>
  <c r="BR31" i="1" s="1"/>
  <c r="BS31" i="1" s="1"/>
  <c r="BT31" i="1" s="1"/>
  <c r="BU31" i="1" s="1"/>
  <c r="BV31" i="1" s="1"/>
  <c r="BW31" i="1" s="1"/>
  <c r="BX31" i="1" s="1"/>
  <c r="BY31" i="1" s="1"/>
  <c r="BZ31" i="1" s="1"/>
  <c r="CA31" i="1" s="1"/>
  <c r="CB31" i="1" s="1"/>
  <c r="CC31" i="1" s="1"/>
  <c r="CD31" i="1" s="1"/>
  <c r="CE31" i="1" s="1"/>
  <c r="CF31" i="1" s="1"/>
  <c r="CG31" i="1" s="1"/>
  <c r="CH31" i="1" s="1"/>
  <c r="CI31" i="1" s="1"/>
  <c r="CJ31" i="1" s="1"/>
  <c r="CK31" i="1" s="1"/>
  <c r="CL31" i="1" s="1"/>
  <c r="CM31" i="1" s="1"/>
  <c r="CN31" i="1" s="1"/>
  <c r="CO31" i="1" s="1"/>
  <c r="CP31" i="1" s="1"/>
  <c r="CQ31" i="1" s="1"/>
  <c r="CR31" i="1" s="1"/>
  <c r="CS31" i="1" s="1"/>
  <c r="CT31" i="1" s="1"/>
  <c r="CU31" i="1" s="1"/>
  <c r="CV31" i="1" s="1"/>
  <c r="CW31" i="1" s="1"/>
  <c r="CX31" i="1" s="1"/>
  <c r="CY31" i="1" s="1"/>
  <c r="CZ31" i="1" s="1"/>
  <c r="DA31" i="1" s="1"/>
  <c r="DB31" i="1" s="1"/>
  <c r="DC31" i="1" s="1"/>
  <c r="DD31" i="1" s="1"/>
  <c r="DE31" i="1" s="1"/>
  <c r="DF31" i="1" s="1"/>
  <c r="DG31" i="1" s="1"/>
  <c r="DH31" i="1" s="1"/>
  <c r="DI31" i="1" s="1"/>
  <c r="DJ31" i="1" s="1"/>
  <c r="DK31" i="1" s="1"/>
  <c r="DL31" i="1" s="1"/>
  <c r="DM31" i="1" s="1"/>
  <c r="DN31" i="1" s="1"/>
  <c r="DO31" i="1" s="1"/>
  <c r="DP31" i="1" s="1"/>
  <c r="DQ31" i="1" s="1"/>
  <c r="DR31" i="1" s="1"/>
  <c r="DS31" i="1" s="1"/>
  <c r="DT31" i="1" s="1"/>
  <c r="DU31" i="1" s="1"/>
  <c r="DV31" i="1" s="1"/>
  <c r="DW31" i="1" s="1"/>
  <c r="DX31" i="1" s="1"/>
  <c r="DY31" i="1" s="1"/>
  <c r="DZ31" i="1" s="1"/>
  <c r="EA31" i="1" s="1"/>
  <c r="EB31" i="1" s="1"/>
  <c r="EC31" i="1" s="1"/>
  <c r="ED31" i="1" s="1"/>
  <c r="EE31" i="1" s="1"/>
  <c r="EF31" i="1" s="1"/>
  <c r="EG31" i="1" s="1"/>
  <c r="EH31" i="1" s="1"/>
  <c r="EI31" i="1" s="1"/>
  <c r="EJ31" i="1" s="1"/>
  <c r="EK31" i="1" s="1"/>
  <c r="EL31" i="1" s="1"/>
  <c r="EM31" i="1" s="1"/>
  <c r="EN31" i="1" s="1"/>
  <c r="EO31" i="1" s="1"/>
  <c r="EP31" i="1" s="1"/>
  <c r="EQ31" i="1" s="1"/>
  <c r="ER31" i="1" s="1"/>
  <c r="ES31" i="1" s="1"/>
  <c r="ET31" i="1" s="1"/>
  <c r="EU31" i="1" s="1"/>
  <c r="EV31" i="1" s="1"/>
  <c r="EW31" i="1" s="1"/>
  <c r="EX31" i="1" s="1"/>
  <c r="EY31" i="1" s="1"/>
  <c r="EZ31" i="1" s="1"/>
  <c r="FA31" i="1" s="1"/>
  <c r="FB31" i="1" s="1"/>
  <c r="FC31" i="1" s="1"/>
  <c r="FD31" i="1" s="1"/>
  <c r="FE31" i="1" s="1"/>
  <c r="FF31" i="1" s="1"/>
  <c r="FG31" i="1" s="1"/>
  <c r="FH31" i="1" s="1"/>
  <c r="FI31" i="1" s="1"/>
  <c r="FJ31" i="1" s="1"/>
  <c r="FK31" i="1" s="1"/>
  <c r="FL31" i="1" s="1"/>
  <c r="FM31" i="1" s="1"/>
  <c r="FN31" i="1" s="1"/>
  <c r="FO31" i="1" s="1"/>
  <c r="FP31" i="1" s="1"/>
  <c r="FQ31" i="1" s="1"/>
  <c r="FR31" i="1" s="1"/>
  <c r="FS31" i="1" s="1"/>
  <c r="FT31" i="1" s="1"/>
  <c r="FU31" i="1" s="1"/>
  <c r="FV31" i="1" s="1"/>
  <c r="FW31" i="1" s="1"/>
  <c r="FX31" i="1" s="1"/>
  <c r="FY31" i="1" s="1"/>
  <c r="FZ31" i="1" s="1"/>
  <c r="GA31" i="1" s="1"/>
  <c r="GB31" i="1" s="1"/>
  <c r="GC31" i="1" s="1"/>
  <c r="GD31" i="1" s="1"/>
  <c r="GE31" i="1" s="1"/>
  <c r="GF31" i="1" s="1"/>
  <c r="GG31" i="1" s="1"/>
  <c r="GH31" i="1" s="1"/>
  <c r="GI31" i="1" s="1"/>
  <c r="GJ31" i="1" s="1"/>
  <c r="GK31" i="1" s="1"/>
  <c r="GL31" i="1" s="1"/>
  <c r="GM31" i="1" s="1"/>
  <c r="GN31" i="1" s="1"/>
  <c r="GO31" i="1" s="1"/>
  <c r="GP31" i="1" s="1"/>
  <c r="GQ31" i="1" s="1"/>
  <c r="GR31" i="1" s="1"/>
  <c r="GS31" i="1" s="1"/>
  <c r="GT31" i="1" s="1"/>
  <c r="GU31" i="1" s="1"/>
  <c r="GV31" i="1" s="1"/>
  <c r="GW31" i="1" s="1"/>
  <c r="GX31" i="1" s="1"/>
  <c r="GY31" i="1" s="1"/>
  <c r="GZ31" i="1" s="1"/>
  <c r="HA31" i="1" s="1"/>
  <c r="HB31" i="1" s="1"/>
  <c r="HC31" i="1" s="1"/>
  <c r="HD31" i="1" s="1"/>
  <c r="HE31" i="1" s="1"/>
  <c r="HF31" i="1" s="1"/>
  <c r="HG31" i="1" s="1"/>
  <c r="HH31" i="1" s="1"/>
  <c r="H32" i="1"/>
  <c r="M33" i="1"/>
  <c r="J30" i="1"/>
  <c r="K29" i="1"/>
  <c r="X29" i="1"/>
  <c r="Y29" i="1" s="1"/>
  <c r="Z27" i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AS27" i="1" s="1"/>
  <c r="AT27" i="1" s="1"/>
  <c r="AU27" i="1" s="1"/>
  <c r="AV27" i="1" s="1"/>
  <c r="AW27" i="1" s="1"/>
  <c r="AX27" i="1" s="1"/>
  <c r="AY27" i="1" s="1"/>
  <c r="AZ27" i="1" s="1"/>
  <c r="BA27" i="1" s="1"/>
  <c r="BB27" i="1" s="1"/>
  <c r="BC27" i="1" s="1"/>
  <c r="BD27" i="1" s="1"/>
  <c r="BE27" i="1" s="1"/>
  <c r="BF27" i="1" s="1"/>
  <c r="BG27" i="1" s="1"/>
  <c r="BH27" i="1" s="1"/>
  <c r="BI27" i="1" s="1"/>
  <c r="BJ27" i="1" s="1"/>
  <c r="BK27" i="1" s="1"/>
  <c r="BL27" i="1" s="1"/>
  <c r="BM27" i="1" s="1"/>
  <c r="BN27" i="1" s="1"/>
  <c r="BO27" i="1" s="1"/>
  <c r="BP27" i="1" s="1"/>
  <c r="BQ27" i="1" s="1"/>
  <c r="BR27" i="1" s="1"/>
  <c r="BS27" i="1" s="1"/>
  <c r="BT27" i="1" s="1"/>
  <c r="BU27" i="1" s="1"/>
  <c r="BV27" i="1" s="1"/>
  <c r="BW27" i="1" s="1"/>
  <c r="BX27" i="1" s="1"/>
  <c r="BY27" i="1" s="1"/>
  <c r="BZ27" i="1" s="1"/>
  <c r="CA27" i="1" s="1"/>
  <c r="CB27" i="1" s="1"/>
  <c r="CC27" i="1" s="1"/>
  <c r="CD27" i="1" s="1"/>
  <c r="CE27" i="1" s="1"/>
  <c r="CF27" i="1" s="1"/>
  <c r="CG27" i="1" s="1"/>
  <c r="CH27" i="1" s="1"/>
  <c r="CI27" i="1" s="1"/>
  <c r="CJ27" i="1" s="1"/>
  <c r="CK27" i="1" s="1"/>
  <c r="CL27" i="1" s="1"/>
  <c r="CM27" i="1" s="1"/>
  <c r="CN27" i="1" s="1"/>
  <c r="CO27" i="1" s="1"/>
  <c r="CP27" i="1" s="1"/>
  <c r="CQ27" i="1" s="1"/>
  <c r="CR27" i="1" s="1"/>
  <c r="CS27" i="1" s="1"/>
  <c r="CT27" i="1" s="1"/>
  <c r="CU27" i="1" s="1"/>
  <c r="CV27" i="1" s="1"/>
  <c r="CW27" i="1" s="1"/>
  <c r="CX27" i="1" s="1"/>
  <c r="CY27" i="1" s="1"/>
  <c r="CZ27" i="1" s="1"/>
  <c r="DA27" i="1" s="1"/>
  <c r="DB27" i="1" s="1"/>
  <c r="DC27" i="1" s="1"/>
  <c r="DD27" i="1" s="1"/>
  <c r="DE27" i="1" s="1"/>
  <c r="DF27" i="1" s="1"/>
  <c r="DG27" i="1" s="1"/>
  <c r="DH27" i="1" s="1"/>
  <c r="DI27" i="1" s="1"/>
  <c r="DJ27" i="1" s="1"/>
  <c r="DK27" i="1" s="1"/>
  <c r="DL27" i="1" s="1"/>
  <c r="DM27" i="1" s="1"/>
  <c r="DN27" i="1" s="1"/>
  <c r="DO27" i="1" s="1"/>
  <c r="DP27" i="1" s="1"/>
  <c r="DQ27" i="1" s="1"/>
  <c r="DR27" i="1" s="1"/>
  <c r="DS27" i="1" s="1"/>
  <c r="DT27" i="1" s="1"/>
  <c r="DU27" i="1" s="1"/>
  <c r="DV27" i="1" s="1"/>
  <c r="DW27" i="1" s="1"/>
  <c r="DX27" i="1" s="1"/>
  <c r="DY27" i="1" s="1"/>
  <c r="DZ27" i="1" s="1"/>
  <c r="EA27" i="1" s="1"/>
  <c r="EB27" i="1" s="1"/>
  <c r="EC27" i="1" s="1"/>
  <c r="ED27" i="1" s="1"/>
  <c r="EE27" i="1" s="1"/>
  <c r="EF27" i="1" s="1"/>
  <c r="EG27" i="1" s="1"/>
  <c r="EH27" i="1" s="1"/>
  <c r="EI27" i="1" s="1"/>
  <c r="EJ27" i="1" s="1"/>
  <c r="EK27" i="1" s="1"/>
  <c r="EL27" i="1" s="1"/>
  <c r="EM27" i="1" s="1"/>
  <c r="EN27" i="1" s="1"/>
  <c r="EO27" i="1" s="1"/>
  <c r="EP27" i="1" s="1"/>
  <c r="EQ27" i="1" s="1"/>
  <c r="ER27" i="1" s="1"/>
  <c r="ES27" i="1" s="1"/>
  <c r="ET27" i="1" s="1"/>
  <c r="EU27" i="1" s="1"/>
  <c r="EV27" i="1" s="1"/>
  <c r="EW27" i="1" s="1"/>
  <c r="EX27" i="1" s="1"/>
  <c r="EY27" i="1" s="1"/>
  <c r="EZ27" i="1" s="1"/>
  <c r="FA27" i="1" s="1"/>
  <c r="FB27" i="1" s="1"/>
  <c r="FC27" i="1" s="1"/>
  <c r="FD27" i="1" s="1"/>
  <c r="FE27" i="1" s="1"/>
  <c r="FF27" i="1" s="1"/>
  <c r="FG27" i="1" s="1"/>
  <c r="FH27" i="1" s="1"/>
  <c r="FI27" i="1" s="1"/>
  <c r="FJ27" i="1" s="1"/>
  <c r="FK27" i="1" s="1"/>
  <c r="FL27" i="1" s="1"/>
  <c r="FM27" i="1" s="1"/>
  <c r="FN27" i="1" s="1"/>
  <c r="FO27" i="1" s="1"/>
  <c r="FP27" i="1" s="1"/>
  <c r="FQ27" i="1" s="1"/>
  <c r="FR27" i="1" s="1"/>
  <c r="FS27" i="1" s="1"/>
  <c r="FT27" i="1" s="1"/>
  <c r="FU27" i="1" s="1"/>
  <c r="FV27" i="1" s="1"/>
  <c r="FW27" i="1" s="1"/>
  <c r="FX27" i="1" s="1"/>
  <c r="FY27" i="1" s="1"/>
  <c r="FZ27" i="1" s="1"/>
  <c r="GA27" i="1" s="1"/>
  <c r="GB27" i="1" s="1"/>
  <c r="GC27" i="1" s="1"/>
  <c r="GD27" i="1" s="1"/>
  <c r="GE27" i="1" s="1"/>
  <c r="GF27" i="1" s="1"/>
  <c r="GG27" i="1" s="1"/>
  <c r="GH27" i="1" s="1"/>
  <c r="GI27" i="1" s="1"/>
  <c r="GJ27" i="1" s="1"/>
  <c r="GK27" i="1" s="1"/>
  <c r="GL27" i="1" s="1"/>
  <c r="GM27" i="1" s="1"/>
  <c r="GN27" i="1" s="1"/>
  <c r="GO27" i="1" s="1"/>
  <c r="GP27" i="1" s="1"/>
  <c r="GQ27" i="1" s="1"/>
  <c r="GR27" i="1" s="1"/>
  <c r="GS27" i="1" s="1"/>
  <c r="GT27" i="1" s="1"/>
  <c r="GU27" i="1" s="1"/>
  <c r="GV27" i="1" s="1"/>
  <c r="GW27" i="1" s="1"/>
  <c r="GX27" i="1" s="1"/>
  <c r="GY27" i="1" s="1"/>
  <c r="GZ27" i="1" s="1"/>
  <c r="HA27" i="1" s="1"/>
  <c r="HB27" i="1" s="1"/>
  <c r="HC27" i="1" s="1"/>
  <c r="HD27" i="1" s="1"/>
  <c r="HE27" i="1" s="1"/>
  <c r="HF27" i="1" s="1"/>
  <c r="HG27" i="1" s="1"/>
  <c r="HH27" i="1" s="1"/>
  <c r="Z28" i="3"/>
  <c r="K30" i="3"/>
  <c r="X30" i="3"/>
  <c r="I32" i="3"/>
  <c r="V32" i="3"/>
  <c r="H33" i="3"/>
  <c r="M35" i="3"/>
  <c r="W31" i="3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AH31" i="3" s="1"/>
  <c r="AI31" i="3" s="1"/>
  <c r="AJ31" i="3" s="1"/>
  <c r="AK31" i="3" s="1"/>
  <c r="AL31" i="3" s="1"/>
  <c r="AM31" i="3" s="1"/>
  <c r="AN31" i="3" s="1"/>
  <c r="AO31" i="3" s="1"/>
  <c r="AP31" i="3" s="1"/>
  <c r="AQ31" i="3" s="1"/>
  <c r="AR31" i="3" s="1"/>
  <c r="AS31" i="3" s="1"/>
  <c r="AT31" i="3" s="1"/>
  <c r="AU31" i="3" s="1"/>
  <c r="AV31" i="3" s="1"/>
  <c r="AW31" i="3" s="1"/>
  <c r="AX31" i="3" s="1"/>
  <c r="AY31" i="3" s="1"/>
  <c r="AZ31" i="3" s="1"/>
  <c r="BA31" i="3" s="1"/>
  <c r="BB31" i="3" s="1"/>
  <c r="BC31" i="3" s="1"/>
  <c r="BD31" i="3" s="1"/>
  <c r="BE31" i="3" s="1"/>
  <c r="BF31" i="3" s="1"/>
  <c r="BG31" i="3" s="1"/>
  <c r="BH31" i="3" s="1"/>
  <c r="BI31" i="3" s="1"/>
  <c r="BJ31" i="3" s="1"/>
  <c r="BK31" i="3" s="1"/>
  <c r="BL31" i="3" s="1"/>
  <c r="BM31" i="3" s="1"/>
  <c r="BN31" i="3" s="1"/>
  <c r="BO31" i="3" s="1"/>
  <c r="BP31" i="3" s="1"/>
  <c r="BQ31" i="3" s="1"/>
  <c r="BR31" i="3" s="1"/>
  <c r="BS31" i="3" s="1"/>
  <c r="BT31" i="3" s="1"/>
  <c r="BU31" i="3" s="1"/>
  <c r="BV31" i="3" s="1"/>
  <c r="BW31" i="3" s="1"/>
  <c r="BX31" i="3" s="1"/>
  <c r="BY31" i="3" s="1"/>
  <c r="BZ31" i="3" s="1"/>
  <c r="CA31" i="3" s="1"/>
  <c r="CB31" i="3" s="1"/>
  <c r="CC31" i="3" s="1"/>
  <c r="CD31" i="3" s="1"/>
  <c r="CE31" i="3" s="1"/>
  <c r="CF31" i="3" s="1"/>
  <c r="CG31" i="3" s="1"/>
  <c r="CH31" i="3" s="1"/>
  <c r="CI31" i="3" s="1"/>
  <c r="CJ31" i="3" s="1"/>
  <c r="CK31" i="3" s="1"/>
  <c r="CL31" i="3" s="1"/>
  <c r="CM31" i="3" s="1"/>
  <c r="CN31" i="3" s="1"/>
  <c r="CO31" i="3" s="1"/>
  <c r="CP31" i="3" s="1"/>
  <c r="CQ31" i="3" s="1"/>
  <c r="CR31" i="3" s="1"/>
  <c r="CS31" i="3" s="1"/>
  <c r="CT31" i="3" s="1"/>
  <c r="CU31" i="3" s="1"/>
  <c r="CV31" i="3" s="1"/>
  <c r="CW31" i="3" s="1"/>
  <c r="CX31" i="3" s="1"/>
  <c r="CY31" i="3" s="1"/>
  <c r="CZ31" i="3" s="1"/>
  <c r="DA31" i="3" s="1"/>
  <c r="DB31" i="3" s="1"/>
  <c r="DC31" i="3" s="1"/>
  <c r="DD31" i="3" s="1"/>
  <c r="DE31" i="3" s="1"/>
  <c r="DF31" i="3" s="1"/>
  <c r="DG31" i="3" s="1"/>
  <c r="DH31" i="3" s="1"/>
  <c r="DI31" i="3" s="1"/>
  <c r="DJ31" i="3" s="1"/>
  <c r="DK31" i="3" s="1"/>
  <c r="DL31" i="3" s="1"/>
  <c r="DM31" i="3" s="1"/>
  <c r="DN31" i="3" s="1"/>
  <c r="DO31" i="3" s="1"/>
  <c r="DP31" i="3" s="1"/>
  <c r="DQ31" i="3" s="1"/>
  <c r="DR31" i="3" s="1"/>
  <c r="DS31" i="3" s="1"/>
  <c r="DT31" i="3" s="1"/>
  <c r="DU31" i="3" s="1"/>
  <c r="DV31" i="3" s="1"/>
  <c r="DW31" i="3" s="1"/>
  <c r="DX31" i="3" s="1"/>
  <c r="DY31" i="3" s="1"/>
  <c r="DZ31" i="3" s="1"/>
  <c r="EA31" i="3" s="1"/>
  <c r="EB31" i="3" s="1"/>
  <c r="EC31" i="3" s="1"/>
  <c r="ED31" i="3" s="1"/>
  <c r="EE31" i="3" s="1"/>
  <c r="EF31" i="3" s="1"/>
  <c r="EG31" i="3" s="1"/>
  <c r="EH31" i="3" s="1"/>
  <c r="EI31" i="3" s="1"/>
  <c r="EJ31" i="3" s="1"/>
  <c r="EK31" i="3" s="1"/>
  <c r="EL31" i="3" s="1"/>
  <c r="EM31" i="3" s="1"/>
  <c r="EN31" i="3" s="1"/>
  <c r="EO31" i="3" s="1"/>
  <c r="EP31" i="3" s="1"/>
  <c r="EQ31" i="3" s="1"/>
  <c r="ER31" i="3" s="1"/>
  <c r="ES31" i="3" s="1"/>
  <c r="ET31" i="3" s="1"/>
  <c r="EU31" i="3" s="1"/>
  <c r="EV31" i="3" s="1"/>
  <c r="EW31" i="3" s="1"/>
  <c r="EX31" i="3" s="1"/>
  <c r="EY31" i="3" s="1"/>
  <c r="EZ31" i="3" s="1"/>
  <c r="FA31" i="3" s="1"/>
  <c r="FB31" i="3" s="1"/>
  <c r="FC31" i="3" s="1"/>
  <c r="FD31" i="3" s="1"/>
  <c r="FE31" i="3" s="1"/>
  <c r="FF31" i="3" s="1"/>
  <c r="FG31" i="3" s="1"/>
  <c r="FH31" i="3" s="1"/>
  <c r="FI31" i="3" s="1"/>
  <c r="FJ31" i="3" s="1"/>
  <c r="FK31" i="3" s="1"/>
  <c r="FL31" i="3" s="1"/>
  <c r="FM31" i="3" s="1"/>
  <c r="FN31" i="3" s="1"/>
  <c r="FO31" i="3" s="1"/>
  <c r="FP31" i="3" s="1"/>
  <c r="FQ31" i="3" s="1"/>
  <c r="FR31" i="3" s="1"/>
  <c r="FS31" i="3" s="1"/>
  <c r="FT31" i="3" s="1"/>
  <c r="FU31" i="3" s="1"/>
  <c r="FV31" i="3" s="1"/>
  <c r="FW31" i="3" s="1"/>
  <c r="FX31" i="3" s="1"/>
  <c r="FY31" i="3" s="1"/>
  <c r="FZ31" i="3" s="1"/>
  <c r="GA31" i="3" s="1"/>
  <c r="GB31" i="3" s="1"/>
  <c r="GC31" i="3" s="1"/>
  <c r="GD31" i="3" s="1"/>
  <c r="GE31" i="3" s="1"/>
  <c r="GF31" i="3" s="1"/>
  <c r="GG31" i="3" s="1"/>
  <c r="GH31" i="3" s="1"/>
  <c r="GI31" i="3" s="1"/>
  <c r="GJ31" i="3" s="1"/>
  <c r="GK31" i="3" s="1"/>
  <c r="GL31" i="3" s="1"/>
  <c r="GM31" i="3" s="1"/>
  <c r="GN31" i="3" s="1"/>
  <c r="GO31" i="3" s="1"/>
  <c r="GP31" i="3" s="1"/>
  <c r="GQ31" i="3" s="1"/>
  <c r="GR31" i="3" s="1"/>
  <c r="GS31" i="3" s="1"/>
  <c r="GT31" i="3" s="1"/>
  <c r="GU31" i="3" s="1"/>
  <c r="GV31" i="3" s="1"/>
  <c r="GW31" i="3" s="1"/>
  <c r="GX31" i="3" s="1"/>
  <c r="GY31" i="3" s="1"/>
  <c r="GZ31" i="3" s="1"/>
  <c r="HA31" i="3" s="1"/>
  <c r="HB31" i="3" s="1"/>
  <c r="HC31" i="3" s="1"/>
  <c r="HD31" i="3" s="1"/>
  <c r="HE31" i="3" s="1"/>
  <c r="HF31" i="3" s="1"/>
  <c r="HG31" i="3" s="1"/>
  <c r="HH31" i="3" s="1"/>
  <c r="N31" i="3"/>
  <c r="Z30" i="2"/>
  <c r="K32" i="2"/>
  <c r="J35" i="2"/>
  <c r="X32" i="2"/>
  <c r="W33" i="2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AI33" i="2" s="1"/>
  <c r="AJ33" i="2" s="1"/>
  <c r="AK33" i="2" s="1"/>
  <c r="AL33" i="2" s="1"/>
  <c r="AM33" i="2" s="1"/>
  <c r="AN33" i="2" s="1"/>
  <c r="AO33" i="2" s="1"/>
  <c r="AP33" i="2" s="1"/>
  <c r="AQ33" i="2" s="1"/>
  <c r="AR33" i="2" s="1"/>
  <c r="AS33" i="2" s="1"/>
  <c r="AT33" i="2" s="1"/>
  <c r="AU33" i="2" s="1"/>
  <c r="AV33" i="2" s="1"/>
  <c r="AW33" i="2" s="1"/>
  <c r="AX33" i="2" s="1"/>
  <c r="AY33" i="2" s="1"/>
  <c r="AZ33" i="2" s="1"/>
  <c r="BA33" i="2" s="1"/>
  <c r="BB33" i="2" s="1"/>
  <c r="BC33" i="2" s="1"/>
  <c r="BD33" i="2" s="1"/>
  <c r="BE33" i="2" s="1"/>
  <c r="BF33" i="2" s="1"/>
  <c r="BG33" i="2" s="1"/>
  <c r="BH33" i="2" s="1"/>
  <c r="BI33" i="2" s="1"/>
  <c r="BJ33" i="2" s="1"/>
  <c r="BK33" i="2" s="1"/>
  <c r="BL33" i="2" s="1"/>
  <c r="BM33" i="2" s="1"/>
  <c r="BN33" i="2" s="1"/>
  <c r="BO33" i="2" s="1"/>
  <c r="BP33" i="2" s="1"/>
  <c r="BQ33" i="2" s="1"/>
  <c r="BR33" i="2" s="1"/>
  <c r="BS33" i="2" s="1"/>
  <c r="BT33" i="2" s="1"/>
  <c r="BU33" i="2" s="1"/>
  <c r="BV33" i="2" s="1"/>
  <c r="BW33" i="2" s="1"/>
  <c r="BX33" i="2" s="1"/>
  <c r="BY33" i="2" s="1"/>
  <c r="BZ33" i="2" s="1"/>
  <c r="CA33" i="2" s="1"/>
  <c r="CB33" i="2" s="1"/>
  <c r="CC33" i="2" s="1"/>
  <c r="CD33" i="2" s="1"/>
  <c r="CE33" i="2" s="1"/>
  <c r="CF33" i="2" s="1"/>
  <c r="CG33" i="2" s="1"/>
  <c r="CH33" i="2" s="1"/>
  <c r="CI33" i="2" s="1"/>
  <c r="CJ33" i="2" s="1"/>
  <c r="CK33" i="2" s="1"/>
  <c r="CL33" i="2" s="1"/>
  <c r="CM33" i="2" s="1"/>
  <c r="CN33" i="2" s="1"/>
  <c r="CO33" i="2" s="1"/>
  <c r="CP33" i="2" s="1"/>
  <c r="CQ33" i="2" s="1"/>
  <c r="CR33" i="2" s="1"/>
  <c r="CS33" i="2" s="1"/>
  <c r="CT33" i="2" s="1"/>
  <c r="CU33" i="2" s="1"/>
  <c r="CV33" i="2" s="1"/>
  <c r="CW33" i="2" s="1"/>
  <c r="CX33" i="2" s="1"/>
  <c r="CY33" i="2" s="1"/>
  <c r="CZ33" i="2" s="1"/>
  <c r="DA33" i="2" s="1"/>
  <c r="DB33" i="2" s="1"/>
  <c r="DC33" i="2" s="1"/>
  <c r="DD33" i="2" s="1"/>
  <c r="DE33" i="2" s="1"/>
  <c r="DF33" i="2" s="1"/>
  <c r="DG33" i="2" s="1"/>
  <c r="DH33" i="2" s="1"/>
  <c r="DI33" i="2" s="1"/>
  <c r="DJ33" i="2" s="1"/>
  <c r="DK33" i="2" s="1"/>
  <c r="DL33" i="2" s="1"/>
  <c r="DM33" i="2" s="1"/>
  <c r="DN33" i="2" s="1"/>
  <c r="DO33" i="2" s="1"/>
  <c r="DP33" i="2" s="1"/>
  <c r="DQ33" i="2" s="1"/>
  <c r="DR33" i="2" s="1"/>
  <c r="DS33" i="2" s="1"/>
  <c r="DT33" i="2" s="1"/>
  <c r="DU33" i="2" s="1"/>
  <c r="DV33" i="2" s="1"/>
  <c r="DW33" i="2" s="1"/>
  <c r="DX33" i="2" s="1"/>
  <c r="DY33" i="2" s="1"/>
  <c r="DZ33" i="2" s="1"/>
  <c r="EA33" i="2" s="1"/>
  <c r="EB33" i="2" s="1"/>
  <c r="EC33" i="2" s="1"/>
  <c r="ED33" i="2" s="1"/>
  <c r="EE33" i="2" s="1"/>
  <c r="EF33" i="2" s="1"/>
  <c r="EG33" i="2" s="1"/>
  <c r="EH33" i="2" s="1"/>
  <c r="EI33" i="2" s="1"/>
  <c r="EJ33" i="2" s="1"/>
  <c r="EK33" i="2" s="1"/>
  <c r="EL33" i="2" s="1"/>
  <c r="EM33" i="2" s="1"/>
  <c r="EN33" i="2" s="1"/>
  <c r="EO33" i="2" s="1"/>
  <c r="EP33" i="2" s="1"/>
  <c r="EQ33" i="2" s="1"/>
  <c r="ER33" i="2" s="1"/>
  <c r="ES33" i="2" s="1"/>
  <c r="ET33" i="2" s="1"/>
  <c r="EU33" i="2" s="1"/>
  <c r="EV33" i="2" s="1"/>
  <c r="EW33" i="2" s="1"/>
  <c r="EX33" i="2" s="1"/>
  <c r="EY33" i="2" s="1"/>
  <c r="EZ33" i="2" s="1"/>
  <c r="FA33" i="2" s="1"/>
  <c r="FB33" i="2" s="1"/>
  <c r="FC33" i="2" s="1"/>
  <c r="FD33" i="2" s="1"/>
  <c r="FE33" i="2" s="1"/>
  <c r="FF33" i="2" s="1"/>
  <c r="FG33" i="2" s="1"/>
  <c r="FH33" i="2" s="1"/>
  <c r="FI33" i="2" s="1"/>
  <c r="FJ33" i="2" s="1"/>
  <c r="FK33" i="2" s="1"/>
  <c r="FL33" i="2" s="1"/>
  <c r="FM33" i="2" s="1"/>
  <c r="FN33" i="2" s="1"/>
  <c r="FO33" i="2" s="1"/>
  <c r="FP33" i="2" s="1"/>
  <c r="FQ33" i="2" s="1"/>
  <c r="FR33" i="2" s="1"/>
  <c r="FS33" i="2" s="1"/>
  <c r="FT33" i="2" s="1"/>
  <c r="FU33" i="2" s="1"/>
  <c r="FV33" i="2" s="1"/>
  <c r="FW33" i="2" s="1"/>
  <c r="FX33" i="2" s="1"/>
  <c r="FY33" i="2" s="1"/>
  <c r="FZ33" i="2" s="1"/>
  <c r="GA33" i="2" s="1"/>
  <c r="GB33" i="2" s="1"/>
  <c r="GC33" i="2" s="1"/>
  <c r="GD33" i="2" s="1"/>
  <c r="GE33" i="2" s="1"/>
  <c r="GF33" i="2" s="1"/>
  <c r="GG33" i="2" s="1"/>
  <c r="GH33" i="2" s="1"/>
  <c r="GI33" i="2" s="1"/>
  <c r="GJ33" i="2" s="1"/>
  <c r="GK33" i="2" s="1"/>
  <c r="GL33" i="2" s="1"/>
  <c r="GM33" i="2" s="1"/>
  <c r="GN33" i="2" s="1"/>
  <c r="GO33" i="2" s="1"/>
  <c r="GP33" i="2" s="1"/>
  <c r="GQ33" i="2" s="1"/>
  <c r="GR33" i="2" s="1"/>
  <c r="GS33" i="2" s="1"/>
  <c r="GT33" i="2" s="1"/>
  <c r="GU33" i="2" s="1"/>
  <c r="GV33" i="2" s="1"/>
  <c r="GW33" i="2" s="1"/>
  <c r="GX33" i="2" s="1"/>
  <c r="GY33" i="2" s="1"/>
  <c r="GZ33" i="2" s="1"/>
  <c r="HA33" i="2" s="1"/>
  <c r="HB33" i="2" s="1"/>
  <c r="HC33" i="2" s="1"/>
  <c r="HD33" i="2" s="1"/>
  <c r="HE33" i="2" s="1"/>
  <c r="HF33" i="2" s="1"/>
  <c r="HG33" i="2" s="1"/>
  <c r="HH33" i="2" s="1"/>
  <c r="N33" i="2"/>
  <c r="P27" i="1"/>
  <c r="N27" i="1" s="1"/>
  <c r="Y32" i="2" l="1"/>
  <c r="L32" i="2"/>
  <c r="L35" i="2" s="1"/>
  <c r="K35" i="2"/>
  <c r="AA30" i="2"/>
  <c r="AB30" i="2" s="1"/>
  <c r="AC30" i="2" s="1"/>
  <c r="AD30" i="2" s="1"/>
  <c r="AE30" i="2" s="1"/>
  <c r="AF30" i="2" s="1"/>
  <c r="AG30" i="2" s="1"/>
  <c r="AH30" i="2" s="1"/>
  <c r="AI30" i="2" s="1"/>
  <c r="AJ30" i="2" s="1"/>
  <c r="AK30" i="2" s="1"/>
  <c r="AL30" i="2" s="1"/>
  <c r="AM30" i="2" s="1"/>
  <c r="AN30" i="2" s="1"/>
  <c r="AO30" i="2" s="1"/>
  <c r="AP30" i="2" s="1"/>
  <c r="AQ30" i="2" s="1"/>
  <c r="AR30" i="2" s="1"/>
  <c r="AS30" i="2" s="1"/>
  <c r="AT30" i="2" s="1"/>
  <c r="AU30" i="2" s="1"/>
  <c r="AV30" i="2" s="1"/>
  <c r="AW30" i="2" s="1"/>
  <c r="AX30" i="2" s="1"/>
  <c r="AY30" i="2" s="1"/>
  <c r="AZ30" i="2" s="1"/>
  <c r="BA30" i="2" s="1"/>
  <c r="BB30" i="2" s="1"/>
  <c r="BC30" i="2" s="1"/>
  <c r="BD30" i="2" s="1"/>
  <c r="BE30" i="2" s="1"/>
  <c r="BF30" i="2" s="1"/>
  <c r="BG30" i="2" s="1"/>
  <c r="BH30" i="2" s="1"/>
  <c r="BI30" i="2" s="1"/>
  <c r="BJ30" i="2" s="1"/>
  <c r="BK30" i="2" s="1"/>
  <c r="BL30" i="2" s="1"/>
  <c r="BM30" i="2" s="1"/>
  <c r="BN30" i="2" s="1"/>
  <c r="BO30" i="2" s="1"/>
  <c r="BP30" i="2" s="1"/>
  <c r="BQ30" i="2" s="1"/>
  <c r="BR30" i="2" s="1"/>
  <c r="BS30" i="2" s="1"/>
  <c r="BT30" i="2" s="1"/>
  <c r="BU30" i="2" s="1"/>
  <c r="BV30" i="2" s="1"/>
  <c r="BW30" i="2" s="1"/>
  <c r="BX30" i="2" s="1"/>
  <c r="BY30" i="2" s="1"/>
  <c r="BZ30" i="2" s="1"/>
  <c r="CA30" i="2" s="1"/>
  <c r="CB30" i="2" s="1"/>
  <c r="CC30" i="2" s="1"/>
  <c r="CD30" i="2" s="1"/>
  <c r="CE30" i="2" s="1"/>
  <c r="CF30" i="2" s="1"/>
  <c r="CG30" i="2" s="1"/>
  <c r="CH30" i="2" s="1"/>
  <c r="CI30" i="2" s="1"/>
  <c r="CJ30" i="2" s="1"/>
  <c r="CK30" i="2" s="1"/>
  <c r="CL30" i="2" s="1"/>
  <c r="CM30" i="2" s="1"/>
  <c r="CN30" i="2" s="1"/>
  <c r="CO30" i="2" s="1"/>
  <c r="CP30" i="2" s="1"/>
  <c r="CQ30" i="2" s="1"/>
  <c r="CR30" i="2" s="1"/>
  <c r="CS30" i="2" s="1"/>
  <c r="CT30" i="2" s="1"/>
  <c r="CU30" i="2" s="1"/>
  <c r="CV30" i="2" s="1"/>
  <c r="CW30" i="2" s="1"/>
  <c r="CX30" i="2" s="1"/>
  <c r="CY30" i="2" s="1"/>
  <c r="CZ30" i="2" s="1"/>
  <c r="DA30" i="2" s="1"/>
  <c r="DB30" i="2" s="1"/>
  <c r="DC30" i="2" s="1"/>
  <c r="DD30" i="2" s="1"/>
  <c r="DE30" i="2" s="1"/>
  <c r="DF30" i="2" s="1"/>
  <c r="DG30" i="2" s="1"/>
  <c r="DH30" i="2" s="1"/>
  <c r="DI30" i="2" s="1"/>
  <c r="DJ30" i="2" s="1"/>
  <c r="DK30" i="2" s="1"/>
  <c r="DL30" i="2" s="1"/>
  <c r="DM30" i="2" s="1"/>
  <c r="DN30" i="2" s="1"/>
  <c r="DO30" i="2" s="1"/>
  <c r="DP30" i="2" s="1"/>
  <c r="DQ30" i="2" s="1"/>
  <c r="DR30" i="2" s="1"/>
  <c r="DS30" i="2" s="1"/>
  <c r="DT30" i="2" s="1"/>
  <c r="DU30" i="2" s="1"/>
  <c r="DV30" i="2" s="1"/>
  <c r="DW30" i="2" s="1"/>
  <c r="DX30" i="2" s="1"/>
  <c r="DY30" i="2" s="1"/>
  <c r="DZ30" i="2" s="1"/>
  <c r="EA30" i="2" s="1"/>
  <c r="EB30" i="2" s="1"/>
  <c r="EC30" i="2" s="1"/>
  <c r="ED30" i="2" s="1"/>
  <c r="EE30" i="2" s="1"/>
  <c r="EF30" i="2" s="1"/>
  <c r="EG30" i="2" s="1"/>
  <c r="EH30" i="2" s="1"/>
  <c r="EI30" i="2" s="1"/>
  <c r="EJ30" i="2" s="1"/>
  <c r="EK30" i="2" s="1"/>
  <c r="EL30" i="2" s="1"/>
  <c r="EM30" i="2" s="1"/>
  <c r="EN30" i="2" s="1"/>
  <c r="EO30" i="2" s="1"/>
  <c r="EP30" i="2" s="1"/>
  <c r="EQ30" i="2" s="1"/>
  <c r="ER30" i="2" s="1"/>
  <c r="ES30" i="2" s="1"/>
  <c r="ET30" i="2" s="1"/>
  <c r="EU30" i="2" s="1"/>
  <c r="EV30" i="2" s="1"/>
  <c r="EW30" i="2" s="1"/>
  <c r="EX30" i="2" s="1"/>
  <c r="EY30" i="2" s="1"/>
  <c r="EZ30" i="2" s="1"/>
  <c r="FA30" i="2" s="1"/>
  <c r="FB30" i="2" s="1"/>
  <c r="FC30" i="2" s="1"/>
  <c r="FD30" i="2" s="1"/>
  <c r="FE30" i="2" s="1"/>
  <c r="FF30" i="2" s="1"/>
  <c r="FG30" i="2" s="1"/>
  <c r="FH30" i="2" s="1"/>
  <c r="FI30" i="2" s="1"/>
  <c r="FJ30" i="2" s="1"/>
  <c r="FK30" i="2" s="1"/>
  <c r="FL30" i="2" s="1"/>
  <c r="FM30" i="2" s="1"/>
  <c r="FN30" i="2" s="1"/>
  <c r="FO30" i="2" s="1"/>
  <c r="FP30" i="2" s="1"/>
  <c r="FQ30" i="2" s="1"/>
  <c r="FR30" i="2" s="1"/>
  <c r="FS30" i="2" s="1"/>
  <c r="FT30" i="2" s="1"/>
  <c r="FU30" i="2" s="1"/>
  <c r="FV30" i="2" s="1"/>
  <c r="FW30" i="2" s="1"/>
  <c r="FX30" i="2" s="1"/>
  <c r="FY30" i="2" s="1"/>
  <c r="FZ30" i="2" s="1"/>
  <c r="GA30" i="2" s="1"/>
  <c r="GB30" i="2" s="1"/>
  <c r="GC30" i="2" s="1"/>
  <c r="GD30" i="2" s="1"/>
  <c r="GE30" i="2" s="1"/>
  <c r="GF30" i="2" s="1"/>
  <c r="GG30" i="2" s="1"/>
  <c r="GH30" i="2" s="1"/>
  <c r="GI30" i="2" s="1"/>
  <c r="GJ30" i="2" s="1"/>
  <c r="GK30" i="2" s="1"/>
  <c r="GL30" i="2" s="1"/>
  <c r="GM30" i="2" s="1"/>
  <c r="GN30" i="2" s="1"/>
  <c r="GO30" i="2" s="1"/>
  <c r="GP30" i="2" s="1"/>
  <c r="GQ30" i="2" s="1"/>
  <c r="GR30" i="2" s="1"/>
  <c r="GS30" i="2" s="1"/>
  <c r="GT30" i="2" s="1"/>
  <c r="GU30" i="2" s="1"/>
  <c r="GV30" i="2" s="1"/>
  <c r="GW30" i="2" s="1"/>
  <c r="GX30" i="2" s="1"/>
  <c r="GY30" i="2" s="1"/>
  <c r="GZ30" i="2" s="1"/>
  <c r="HA30" i="2" s="1"/>
  <c r="HB30" i="2" s="1"/>
  <c r="HC30" i="2" s="1"/>
  <c r="HD30" i="2" s="1"/>
  <c r="HE30" i="2" s="1"/>
  <c r="HF30" i="2" s="1"/>
  <c r="HG30" i="2" s="1"/>
  <c r="HH30" i="2" s="1"/>
  <c r="N30" i="2"/>
  <c r="I33" i="3"/>
  <c r="J33" i="3" s="1"/>
  <c r="K33" i="3" s="1"/>
  <c r="L33" i="3" s="1"/>
  <c r="V33" i="3"/>
  <c r="H35" i="3"/>
  <c r="W32" i="3"/>
  <c r="J32" i="3"/>
  <c r="I35" i="3"/>
  <c r="Y30" i="3"/>
  <c r="L30" i="3"/>
  <c r="AA28" i="3"/>
  <c r="AB28" i="3" s="1"/>
  <c r="AC28" i="3" s="1"/>
  <c r="AD28" i="3" s="1"/>
  <c r="AE28" i="3" s="1"/>
  <c r="AF28" i="3" s="1"/>
  <c r="AG28" i="3" s="1"/>
  <c r="AH28" i="3" s="1"/>
  <c r="AI28" i="3" s="1"/>
  <c r="AJ28" i="3" s="1"/>
  <c r="AK28" i="3" s="1"/>
  <c r="AL28" i="3" s="1"/>
  <c r="AM28" i="3" s="1"/>
  <c r="AN28" i="3" s="1"/>
  <c r="AO28" i="3" s="1"/>
  <c r="AP28" i="3" s="1"/>
  <c r="AQ28" i="3" s="1"/>
  <c r="AR28" i="3" s="1"/>
  <c r="AS28" i="3" s="1"/>
  <c r="AT28" i="3" s="1"/>
  <c r="AU28" i="3" s="1"/>
  <c r="AV28" i="3" s="1"/>
  <c r="AW28" i="3" s="1"/>
  <c r="AX28" i="3" s="1"/>
  <c r="AY28" i="3" s="1"/>
  <c r="AZ28" i="3" s="1"/>
  <c r="BA28" i="3" s="1"/>
  <c r="BB28" i="3" s="1"/>
  <c r="BC28" i="3" s="1"/>
  <c r="BD28" i="3" s="1"/>
  <c r="BE28" i="3" s="1"/>
  <c r="BF28" i="3" s="1"/>
  <c r="BG28" i="3" s="1"/>
  <c r="BH28" i="3" s="1"/>
  <c r="BI28" i="3" s="1"/>
  <c r="BJ28" i="3" s="1"/>
  <c r="BK28" i="3" s="1"/>
  <c r="BL28" i="3" s="1"/>
  <c r="BM28" i="3" s="1"/>
  <c r="BN28" i="3" s="1"/>
  <c r="BO28" i="3" s="1"/>
  <c r="BP28" i="3" s="1"/>
  <c r="BQ28" i="3" s="1"/>
  <c r="BR28" i="3" s="1"/>
  <c r="BS28" i="3" s="1"/>
  <c r="BT28" i="3" s="1"/>
  <c r="BU28" i="3" s="1"/>
  <c r="BV28" i="3" s="1"/>
  <c r="BW28" i="3" s="1"/>
  <c r="BX28" i="3" s="1"/>
  <c r="BY28" i="3" s="1"/>
  <c r="BZ28" i="3" s="1"/>
  <c r="CA28" i="3" s="1"/>
  <c r="CB28" i="3" s="1"/>
  <c r="CC28" i="3" s="1"/>
  <c r="CD28" i="3" s="1"/>
  <c r="CE28" i="3" s="1"/>
  <c r="CF28" i="3" s="1"/>
  <c r="CG28" i="3" s="1"/>
  <c r="CH28" i="3" s="1"/>
  <c r="CI28" i="3" s="1"/>
  <c r="CJ28" i="3" s="1"/>
  <c r="CK28" i="3" s="1"/>
  <c r="CL28" i="3" s="1"/>
  <c r="CM28" i="3" s="1"/>
  <c r="CN28" i="3" s="1"/>
  <c r="CO28" i="3" s="1"/>
  <c r="CP28" i="3" s="1"/>
  <c r="CQ28" i="3" s="1"/>
  <c r="CR28" i="3" s="1"/>
  <c r="CS28" i="3" s="1"/>
  <c r="CT28" i="3" s="1"/>
  <c r="CU28" i="3" s="1"/>
  <c r="CV28" i="3" s="1"/>
  <c r="CW28" i="3" s="1"/>
  <c r="CX28" i="3" s="1"/>
  <c r="CY28" i="3" s="1"/>
  <c r="CZ28" i="3" s="1"/>
  <c r="DA28" i="3" s="1"/>
  <c r="DB28" i="3" s="1"/>
  <c r="DC28" i="3" s="1"/>
  <c r="DD28" i="3" s="1"/>
  <c r="DE28" i="3" s="1"/>
  <c r="DF28" i="3" s="1"/>
  <c r="DG28" i="3" s="1"/>
  <c r="DH28" i="3" s="1"/>
  <c r="DI28" i="3" s="1"/>
  <c r="DJ28" i="3" s="1"/>
  <c r="DK28" i="3" s="1"/>
  <c r="DL28" i="3" s="1"/>
  <c r="DM28" i="3" s="1"/>
  <c r="DN28" i="3" s="1"/>
  <c r="DO28" i="3" s="1"/>
  <c r="DP28" i="3" s="1"/>
  <c r="DQ28" i="3" s="1"/>
  <c r="DR28" i="3" s="1"/>
  <c r="DS28" i="3" s="1"/>
  <c r="DT28" i="3" s="1"/>
  <c r="DU28" i="3" s="1"/>
  <c r="DV28" i="3" s="1"/>
  <c r="DW28" i="3" s="1"/>
  <c r="DX28" i="3" s="1"/>
  <c r="DY28" i="3" s="1"/>
  <c r="DZ28" i="3" s="1"/>
  <c r="EA28" i="3" s="1"/>
  <c r="EB28" i="3" s="1"/>
  <c r="EC28" i="3" s="1"/>
  <c r="ED28" i="3" s="1"/>
  <c r="EE28" i="3" s="1"/>
  <c r="EF28" i="3" s="1"/>
  <c r="EG28" i="3" s="1"/>
  <c r="EH28" i="3" s="1"/>
  <c r="EI28" i="3" s="1"/>
  <c r="EJ28" i="3" s="1"/>
  <c r="EK28" i="3" s="1"/>
  <c r="EL28" i="3" s="1"/>
  <c r="EM28" i="3" s="1"/>
  <c r="EN28" i="3" s="1"/>
  <c r="EO28" i="3" s="1"/>
  <c r="EP28" i="3" s="1"/>
  <c r="EQ28" i="3" s="1"/>
  <c r="ER28" i="3" s="1"/>
  <c r="ES28" i="3" s="1"/>
  <c r="ET28" i="3" s="1"/>
  <c r="EU28" i="3" s="1"/>
  <c r="EV28" i="3" s="1"/>
  <c r="EW28" i="3" s="1"/>
  <c r="EX28" i="3" s="1"/>
  <c r="EY28" i="3" s="1"/>
  <c r="EZ28" i="3" s="1"/>
  <c r="FA28" i="3" s="1"/>
  <c r="FB28" i="3" s="1"/>
  <c r="FC28" i="3" s="1"/>
  <c r="FD28" i="3" s="1"/>
  <c r="FE28" i="3" s="1"/>
  <c r="FF28" i="3" s="1"/>
  <c r="FG28" i="3" s="1"/>
  <c r="FH28" i="3" s="1"/>
  <c r="FI28" i="3" s="1"/>
  <c r="FJ28" i="3" s="1"/>
  <c r="FK28" i="3" s="1"/>
  <c r="FL28" i="3" s="1"/>
  <c r="FM28" i="3" s="1"/>
  <c r="FN28" i="3" s="1"/>
  <c r="FO28" i="3" s="1"/>
  <c r="FP28" i="3" s="1"/>
  <c r="FQ28" i="3" s="1"/>
  <c r="FR28" i="3" s="1"/>
  <c r="FS28" i="3" s="1"/>
  <c r="FT28" i="3" s="1"/>
  <c r="FU28" i="3" s="1"/>
  <c r="FV28" i="3" s="1"/>
  <c r="FW28" i="3" s="1"/>
  <c r="FX28" i="3" s="1"/>
  <c r="FY28" i="3" s="1"/>
  <c r="FZ28" i="3" s="1"/>
  <c r="GA28" i="3" s="1"/>
  <c r="GB28" i="3" s="1"/>
  <c r="GC28" i="3" s="1"/>
  <c r="GD28" i="3" s="1"/>
  <c r="GE28" i="3" s="1"/>
  <c r="GF28" i="3" s="1"/>
  <c r="GG28" i="3" s="1"/>
  <c r="GH28" i="3" s="1"/>
  <c r="GI28" i="3" s="1"/>
  <c r="GJ28" i="3" s="1"/>
  <c r="GK28" i="3" s="1"/>
  <c r="GL28" i="3" s="1"/>
  <c r="GM28" i="3" s="1"/>
  <c r="GN28" i="3" s="1"/>
  <c r="GO28" i="3" s="1"/>
  <c r="GP28" i="3" s="1"/>
  <c r="GQ28" i="3" s="1"/>
  <c r="GR28" i="3" s="1"/>
  <c r="GS28" i="3" s="1"/>
  <c r="GT28" i="3" s="1"/>
  <c r="GU28" i="3" s="1"/>
  <c r="GV28" i="3" s="1"/>
  <c r="GW28" i="3" s="1"/>
  <c r="GX28" i="3" s="1"/>
  <c r="GY28" i="3" s="1"/>
  <c r="GZ28" i="3" s="1"/>
  <c r="HA28" i="3" s="1"/>
  <c r="HB28" i="3" s="1"/>
  <c r="HC28" i="3" s="1"/>
  <c r="HD28" i="3" s="1"/>
  <c r="HE28" i="3" s="1"/>
  <c r="HF28" i="3" s="1"/>
  <c r="HG28" i="3" s="1"/>
  <c r="HH28" i="3" s="1"/>
  <c r="N28" i="3"/>
  <c r="L29" i="1"/>
  <c r="K30" i="1"/>
  <c r="X30" i="1"/>
  <c r="Y30" i="1" s="1"/>
  <c r="H33" i="1"/>
  <c r="M35" i="1"/>
  <c r="I32" i="1"/>
  <c r="V32" i="1"/>
  <c r="W32" i="1" s="1"/>
  <c r="H35" i="1"/>
  <c r="P28" i="1"/>
  <c r="N28" i="1" s="1"/>
  <c r="J32" i="1" l="1"/>
  <c r="I33" i="1"/>
  <c r="V33" i="1"/>
  <c r="W33" i="1" s="1"/>
  <c r="L30" i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O30" i="1" s="1"/>
  <c r="AP30" i="1" s="1"/>
  <c r="AQ30" i="1" s="1"/>
  <c r="AR30" i="1" s="1"/>
  <c r="AS30" i="1" s="1"/>
  <c r="AT30" i="1" s="1"/>
  <c r="AU30" i="1" s="1"/>
  <c r="AV30" i="1" s="1"/>
  <c r="AW30" i="1" s="1"/>
  <c r="AX30" i="1" s="1"/>
  <c r="AY30" i="1" s="1"/>
  <c r="AZ30" i="1" s="1"/>
  <c r="BA30" i="1" s="1"/>
  <c r="BB30" i="1" s="1"/>
  <c r="BC30" i="1" s="1"/>
  <c r="BD30" i="1" s="1"/>
  <c r="BE30" i="1" s="1"/>
  <c r="BF30" i="1" s="1"/>
  <c r="BG30" i="1" s="1"/>
  <c r="BH30" i="1" s="1"/>
  <c r="BI30" i="1" s="1"/>
  <c r="BJ30" i="1" s="1"/>
  <c r="BK30" i="1" s="1"/>
  <c r="BL30" i="1" s="1"/>
  <c r="BM30" i="1" s="1"/>
  <c r="BN30" i="1" s="1"/>
  <c r="BO30" i="1" s="1"/>
  <c r="BP30" i="1" s="1"/>
  <c r="BQ30" i="1" s="1"/>
  <c r="BR30" i="1" s="1"/>
  <c r="BS30" i="1" s="1"/>
  <c r="BT30" i="1" s="1"/>
  <c r="BU30" i="1" s="1"/>
  <c r="BV30" i="1" s="1"/>
  <c r="BW30" i="1" s="1"/>
  <c r="BX30" i="1" s="1"/>
  <c r="BY30" i="1" s="1"/>
  <c r="BZ30" i="1" s="1"/>
  <c r="CA30" i="1" s="1"/>
  <c r="CB30" i="1" s="1"/>
  <c r="CC30" i="1" s="1"/>
  <c r="CD30" i="1" s="1"/>
  <c r="CE30" i="1" s="1"/>
  <c r="CF30" i="1" s="1"/>
  <c r="CG30" i="1" s="1"/>
  <c r="CH30" i="1" s="1"/>
  <c r="CI30" i="1" s="1"/>
  <c r="CJ30" i="1" s="1"/>
  <c r="CK30" i="1" s="1"/>
  <c r="CL30" i="1" s="1"/>
  <c r="CM30" i="1" s="1"/>
  <c r="CN30" i="1" s="1"/>
  <c r="CO30" i="1" s="1"/>
  <c r="CP30" i="1" s="1"/>
  <c r="CQ30" i="1" s="1"/>
  <c r="CR30" i="1" s="1"/>
  <c r="CS30" i="1" s="1"/>
  <c r="CT30" i="1" s="1"/>
  <c r="CU30" i="1" s="1"/>
  <c r="CV30" i="1" s="1"/>
  <c r="CW30" i="1" s="1"/>
  <c r="CX30" i="1" s="1"/>
  <c r="CY30" i="1" s="1"/>
  <c r="CZ30" i="1" s="1"/>
  <c r="DA30" i="1" s="1"/>
  <c r="DB30" i="1" s="1"/>
  <c r="DC30" i="1" s="1"/>
  <c r="DD30" i="1" s="1"/>
  <c r="DE30" i="1" s="1"/>
  <c r="DF30" i="1" s="1"/>
  <c r="DG30" i="1" s="1"/>
  <c r="DH30" i="1" s="1"/>
  <c r="DI30" i="1" s="1"/>
  <c r="DJ30" i="1" s="1"/>
  <c r="DK30" i="1" s="1"/>
  <c r="DL30" i="1" s="1"/>
  <c r="DM30" i="1" s="1"/>
  <c r="DN30" i="1" s="1"/>
  <c r="DO30" i="1" s="1"/>
  <c r="DP30" i="1" s="1"/>
  <c r="DQ30" i="1" s="1"/>
  <c r="DR30" i="1" s="1"/>
  <c r="DS30" i="1" s="1"/>
  <c r="DT30" i="1" s="1"/>
  <c r="DU30" i="1" s="1"/>
  <c r="DV30" i="1" s="1"/>
  <c r="DW30" i="1" s="1"/>
  <c r="DX30" i="1" s="1"/>
  <c r="DY30" i="1" s="1"/>
  <c r="DZ30" i="1" s="1"/>
  <c r="EA30" i="1" s="1"/>
  <c r="EB30" i="1" s="1"/>
  <c r="EC30" i="1" s="1"/>
  <c r="ED30" i="1" s="1"/>
  <c r="EE30" i="1" s="1"/>
  <c r="EF30" i="1" s="1"/>
  <c r="EG30" i="1" s="1"/>
  <c r="EH30" i="1" s="1"/>
  <c r="EI30" i="1" s="1"/>
  <c r="EJ30" i="1" s="1"/>
  <c r="EK30" i="1" s="1"/>
  <c r="EL30" i="1" s="1"/>
  <c r="EM30" i="1" s="1"/>
  <c r="EN30" i="1" s="1"/>
  <c r="EO30" i="1" s="1"/>
  <c r="EP30" i="1" s="1"/>
  <c r="EQ30" i="1" s="1"/>
  <c r="ER30" i="1" s="1"/>
  <c r="ES30" i="1" s="1"/>
  <c r="ET30" i="1" s="1"/>
  <c r="EU30" i="1" s="1"/>
  <c r="EV30" i="1" s="1"/>
  <c r="EW30" i="1" s="1"/>
  <c r="EX30" i="1" s="1"/>
  <c r="EY30" i="1" s="1"/>
  <c r="EZ30" i="1" s="1"/>
  <c r="FA30" i="1" s="1"/>
  <c r="FB30" i="1" s="1"/>
  <c r="FC30" i="1" s="1"/>
  <c r="FD30" i="1" s="1"/>
  <c r="FE30" i="1" s="1"/>
  <c r="FF30" i="1" s="1"/>
  <c r="FG30" i="1" s="1"/>
  <c r="FH30" i="1" s="1"/>
  <c r="FI30" i="1" s="1"/>
  <c r="FJ30" i="1" s="1"/>
  <c r="FK30" i="1" s="1"/>
  <c r="FL30" i="1" s="1"/>
  <c r="FM30" i="1" s="1"/>
  <c r="FN30" i="1" s="1"/>
  <c r="FO30" i="1" s="1"/>
  <c r="FP30" i="1" s="1"/>
  <c r="FQ30" i="1" s="1"/>
  <c r="FR30" i="1" s="1"/>
  <c r="FS30" i="1" s="1"/>
  <c r="FT30" i="1" s="1"/>
  <c r="FU30" i="1" s="1"/>
  <c r="FV30" i="1" s="1"/>
  <c r="FW30" i="1" s="1"/>
  <c r="FX30" i="1" s="1"/>
  <c r="FY30" i="1" s="1"/>
  <c r="FZ30" i="1" s="1"/>
  <c r="GA30" i="1" s="1"/>
  <c r="GB30" i="1" s="1"/>
  <c r="GC30" i="1" s="1"/>
  <c r="GD30" i="1" s="1"/>
  <c r="GE30" i="1" s="1"/>
  <c r="GF30" i="1" s="1"/>
  <c r="GG30" i="1" s="1"/>
  <c r="GH30" i="1" s="1"/>
  <c r="GI30" i="1" s="1"/>
  <c r="GJ30" i="1" s="1"/>
  <c r="GK30" i="1" s="1"/>
  <c r="GL30" i="1" s="1"/>
  <c r="GM30" i="1" s="1"/>
  <c r="GN30" i="1" s="1"/>
  <c r="GO30" i="1" s="1"/>
  <c r="GP30" i="1" s="1"/>
  <c r="GQ30" i="1" s="1"/>
  <c r="GR30" i="1" s="1"/>
  <c r="GS30" i="1" s="1"/>
  <c r="GT30" i="1" s="1"/>
  <c r="GU30" i="1" s="1"/>
  <c r="GV30" i="1" s="1"/>
  <c r="GW30" i="1" s="1"/>
  <c r="GX30" i="1" s="1"/>
  <c r="GY30" i="1" s="1"/>
  <c r="GZ30" i="1" s="1"/>
  <c r="HA30" i="1" s="1"/>
  <c r="HB30" i="1" s="1"/>
  <c r="HC30" i="1" s="1"/>
  <c r="HD30" i="1" s="1"/>
  <c r="HE30" i="1" s="1"/>
  <c r="HF30" i="1" s="1"/>
  <c r="HG30" i="1" s="1"/>
  <c r="HH30" i="1" s="1"/>
  <c r="Z29" i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P29" i="1" s="1"/>
  <c r="AQ29" i="1" s="1"/>
  <c r="AR29" i="1" s="1"/>
  <c r="AS29" i="1" s="1"/>
  <c r="AT29" i="1" s="1"/>
  <c r="AU29" i="1" s="1"/>
  <c r="AV29" i="1" s="1"/>
  <c r="AW29" i="1" s="1"/>
  <c r="AX29" i="1" s="1"/>
  <c r="AY29" i="1" s="1"/>
  <c r="AZ29" i="1" s="1"/>
  <c r="BA29" i="1" s="1"/>
  <c r="BB29" i="1" s="1"/>
  <c r="BC29" i="1" s="1"/>
  <c r="BD29" i="1" s="1"/>
  <c r="BE29" i="1" s="1"/>
  <c r="BF29" i="1" s="1"/>
  <c r="BG29" i="1" s="1"/>
  <c r="BH29" i="1" s="1"/>
  <c r="BI29" i="1" s="1"/>
  <c r="BJ29" i="1" s="1"/>
  <c r="BK29" i="1" s="1"/>
  <c r="BL29" i="1" s="1"/>
  <c r="BM29" i="1" s="1"/>
  <c r="BN29" i="1" s="1"/>
  <c r="BO29" i="1" s="1"/>
  <c r="BP29" i="1" s="1"/>
  <c r="BQ29" i="1" s="1"/>
  <c r="BR29" i="1" s="1"/>
  <c r="BS29" i="1" s="1"/>
  <c r="BT29" i="1" s="1"/>
  <c r="BU29" i="1" s="1"/>
  <c r="BV29" i="1" s="1"/>
  <c r="BW29" i="1" s="1"/>
  <c r="BX29" i="1" s="1"/>
  <c r="BY29" i="1" s="1"/>
  <c r="BZ29" i="1" s="1"/>
  <c r="CA29" i="1" s="1"/>
  <c r="CB29" i="1" s="1"/>
  <c r="CC29" i="1" s="1"/>
  <c r="CD29" i="1" s="1"/>
  <c r="CE29" i="1" s="1"/>
  <c r="CF29" i="1" s="1"/>
  <c r="CG29" i="1" s="1"/>
  <c r="CH29" i="1" s="1"/>
  <c r="CI29" i="1" s="1"/>
  <c r="CJ29" i="1" s="1"/>
  <c r="CK29" i="1" s="1"/>
  <c r="CL29" i="1" s="1"/>
  <c r="CM29" i="1" s="1"/>
  <c r="CN29" i="1" s="1"/>
  <c r="CO29" i="1" s="1"/>
  <c r="CP29" i="1" s="1"/>
  <c r="CQ29" i="1" s="1"/>
  <c r="CR29" i="1" s="1"/>
  <c r="CS29" i="1" s="1"/>
  <c r="CT29" i="1" s="1"/>
  <c r="CU29" i="1" s="1"/>
  <c r="CV29" i="1" s="1"/>
  <c r="CW29" i="1" s="1"/>
  <c r="CX29" i="1" s="1"/>
  <c r="CY29" i="1" s="1"/>
  <c r="CZ29" i="1" s="1"/>
  <c r="DA29" i="1" s="1"/>
  <c r="DB29" i="1" s="1"/>
  <c r="DC29" i="1" s="1"/>
  <c r="DD29" i="1" s="1"/>
  <c r="DE29" i="1" s="1"/>
  <c r="DF29" i="1" s="1"/>
  <c r="DG29" i="1" s="1"/>
  <c r="DH29" i="1" s="1"/>
  <c r="DI29" i="1" s="1"/>
  <c r="DJ29" i="1" s="1"/>
  <c r="DK29" i="1" s="1"/>
  <c r="DL29" i="1" s="1"/>
  <c r="DM29" i="1" s="1"/>
  <c r="DN29" i="1" s="1"/>
  <c r="DO29" i="1" s="1"/>
  <c r="DP29" i="1" s="1"/>
  <c r="DQ29" i="1" s="1"/>
  <c r="DR29" i="1" s="1"/>
  <c r="DS29" i="1" s="1"/>
  <c r="DT29" i="1" s="1"/>
  <c r="DU29" i="1" s="1"/>
  <c r="DV29" i="1" s="1"/>
  <c r="DW29" i="1" s="1"/>
  <c r="DX29" i="1" s="1"/>
  <c r="DY29" i="1" s="1"/>
  <c r="DZ29" i="1" s="1"/>
  <c r="EA29" i="1" s="1"/>
  <c r="EB29" i="1" s="1"/>
  <c r="EC29" i="1" s="1"/>
  <c r="ED29" i="1" s="1"/>
  <c r="EE29" i="1" s="1"/>
  <c r="EF29" i="1" s="1"/>
  <c r="EG29" i="1" s="1"/>
  <c r="EH29" i="1" s="1"/>
  <c r="EI29" i="1" s="1"/>
  <c r="EJ29" i="1" s="1"/>
  <c r="EK29" i="1" s="1"/>
  <c r="EL29" i="1" s="1"/>
  <c r="EM29" i="1" s="1"/>
  <c r="EN29" i="1" s="1"/>
  <c r="EO29" i="1" s="1"/>
  <c r="EP29" i="1" s="1"/>
  <c r="EQ29" i="1" s="1"/>
  <c r="ER29" i="1" s="1"/>
  <c r="ES29" i="1" s="1"/>
  <c r="ET29" i="1" s="1"/>
  <c r="EU29" i="1" s="1"/>
  <c r="EV29" i="1" s="1"/>
  <c r="EW29" i="1" s="1"/>
  <c r="EX29" i="1" s="1"/>
  <c r="EY29" i="1" s="1"/>
  <c r="EZ29" i="1" s="1"/>
  <c r="FA29" i="1" s="1"/>
  <c r="FB29" i="1" s="1"/>
  <c r="FC29" i="1" s="1"/>
  <c r="FD29" i="1" s="1"/>
  <c r="FE29" i="1" s="1"/>
  <c r="FF29" i="1" s="1"/>
  <c r="FG29" i="1" s="1"/>
  <c r="FH29" i="1" s="1"/>
  <c r="FI29" i="1" s="1"/>
  <c r="FJ29" i="1" s="1"/>
  <c r="FK29" i="1" s="1"/>
  <c r="FL29" i="1" s="1"/>
  <c r="FM29" i="1" s="1"/>
  <c r="FN29" i="1" s="1"/>
  <c r="FO29" i="1" s="1"/>
  <c r="FP29" i="1" s="1"/>
  <c r="FQ29" i="1" s="1"/>
  <c r="FR29" i="1" s="1"/>
  <c r="FS29" i="1" s="1"/>
  <c r="FT29" i="1" s="1"/>
  <c r="FU29" i="1" s="1"/>
  <c r="FV29" i="1" s="1"/>
  <c r="FW29" i="1" s="1"/>
  <c r="FX29" i="1" s="1"/>
  <c r="FY29" i="1" s="1"/>
  <c r="FZ29" i="1" s="1"/>
  <c r="GA29" i="1" s="1"/>
  <c r="GB29" i="1" s="1"/>
  <c r="GC29" i="1" s="1"/>
  <c r="GD29" i="1" s="1"/>
  <c r="GE29" i="1" s="1"/>
  <c r="GF29" i="1" s="1"/>
  <c r="GG29" i="1" s="1"/>
  <c r="GH29" i="1" s="1"/>
  <c r="GI29" i="1" s="1"/>
  <c r="GJ29" i="1" s="1"/>
  <c r="GK29" i="1" s="1"/>
  <c r="GL29" i="1" s="1"/>
  <c r="GM29" i="1" s="1"/>
  <c r="GN29" i="1" s="1"/>
  <c r="GO29" i="1" s="1"/>
  <c r="GP29" i="1" s="1"/>
  <c r="GQ29" i="1" s="1"/>
  <c r="GR29" i="1" s="1"/>
  <c r="GS29" i="1" s="1"/>
  <c r="GT29" i="1" s="1"/>
  <c r="GU29" i="1" s="1"/>
  <c r="GV29" i="1" s="1"/>
  <c r="GW29" i="1" s="1"/>
  <c r="GX29" i="1" s="1"/>
  <c r="GY29" i="1" s="1"/>
  <c r="GZ29" i="1" s="1"/>
  <c r="HA29" i="1" s="1"/>
  <c r="HB29" i="1" s="1"/>
  <c r="HC29" i="1" s="1"/>
  <c r="HD29" i="1" s="1"/>
  <c r="HE29" i="1" s="1"/>
  <c r="HF29" i="1" s="1"/>
  <c r="HG29" i="1" s="1"/>
  <c r="HH29" i="1" s="1"/>
  <c r="Z30" i="3"/>
  <c r="K32" i="3"/>
  <c r="J35" i="3"/>
  <c r="X32" i="3"/>
  <c r="W33" i="3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AS33" i="3" s="1"/>
  <c r="AT33" i="3" s="1"/>
  <c r="AU33" i="3" s="1"/>
  <c r="AV33" i="3" s="1"/>
  <c r="AW33" i="3" s="1"/>
  <c r="AX33" i="3" s="1"/>
  <c r="AY33" i="3" s="1"/>
  <c r="AZ33" i="3" s="1"/>
  <c r="BA33" i="3" s="1"/>
  <c r="BB33" i="3" s="1"/>
  <c r="BC33" i="3" s="1"/>
  <c r="BD33" i="3" s="1"/>
  <c r="BE33" i="3" s="1"/>
  <c r="BF33" i="3" s="1"/>
  <c r="BG33" i="3" s="1"/>
  <c r="BH33" i="3" s="1"/>
  <c r="BI33" i="3" s="1"/>
  <c r="BJ33" i="3" s="1"/>
  <c r="BK33" i="3" s="1"/>
  <c r="BL33" i="3" s="1"/>
  <c r="BM33" i="3" s="1"/>
  <c r="BN33" i="3" s="1"/>
  <c r="BO33" i="3" s="1"/>
  <c r="BP33" i="3" s="1"/>
  <c r="BQ33" i="3" s="1"/>
  <c r="BR33" i="3" s="1"/>
  <c r="BS33" i="3" s="1"/>
  <c r="BT33" i="3" s="1"/>
  <c r="BU33" i="3" s="1"/>
  <c r="BV33" i="3" s="1"/>
  <c r="BW33" i="3" s="1"/>
  <c r="BX33" i="3" s="1"/>
  <c r="BY33" i="3" s="1"/>
  <c r="BZ33" i="3" s="1"/>
  <c r="CA33" i="3" s="1"/>
  <c r="CB33" i="3" s="1"/>
  <c r="CC33" i="3" s="1"/>
  <c r="CD33" i="3" s="1"/>
  <c r="CE33" i="3" s="1"/>
  <c r="CF33" i="3" s="1"/>
  <c r="CG33" i="3" s="1"/>
  <c r="CH33" i="3" s="1"/>
  <c r="CI33" i="3" s="1"/>
  <c r="CJ33" i="3" s="1"/>
  <c r="CK33" i="3" s="1"/>
  <c r="CL33" i="3" s="1"/>
  <c r="CM33" i="3" s="1"/>
  <c r="CN33" i="3" s="1"/>
  <c r="CO33" i="3" s="1"/>
  <c r="CP33" i="3" s="1"/>
  <c r="CQ33" i="3" s="1"/>
  <c r="CR33" i="3" s="1"/>
  <c r="CS33" i="3" s="1"/>
  <c r="CT33" i="3" s="1"/>
  <c r="CU33" i="3" s="1"/>
  <c r="CV33" i="3" s="1"/>
  <c r="CW33" i="3" s="1"/>
  <c r="CX33" i="3" s="1"/>
  <c r="CY33" i="3" s="1"/>
  <c r="CZ33" i="3" s="1"/>
  <c r="DA33" i="3" s="1"/>
  <c r="DB33" i="3" s="1"/>
  <c r="DC33" i="3" s="1"/>
  <c r="DD33" i="3" s="1"/>
  <c r="DE33" i="3" s="1"/>
  <c r="DF33" i="3" s="1"/>
  <c r="DG33" i="3" s="1"/>
  <c r="DH33" i="3" s="1"/>
  <c r="DI33" i="3" s="1"/>
  <c r="DJ33" i="3" s="1"/>
  <c r="DK33" i="3" s="1"/>
  <c r="DL33" i="3" s="1"/>
  <c r="DM33" i="3" s="1"/>
  <c r="DN33" i="3" s="1"/>
  <c r="DO33" i="3" s="1"/>
  <c r="DP33" i="3" s="1"/>
  <c r="DQ33" i="3" s="1"/>
  <c r="DR33" i="3" s="1"/>
  <c r="DS33" i="3" s="1"/>
  <c r="DT33" i="3" s="1"/>
  <c r="DU33" i="3" s="1"/>
  <c r="DV33" i="3" s="1"/>
  <c r="DW33" i="3" s="1"/>
  <c r="DX33" i="3" s="1"/>
  <c r="DY33" i="3" s="1"/>
  <c r="DZ33" i="3" s="1"/>
  <c r="EA33" i="3" s="1"/>
  <c r="EB33" i="3" s="1"/>
  <c r="EC33" i="3" s="1"/>
  <c r="ED33" i="3" s="1"/>
  <c r="EE33" i="3" s="1"/>
  <c r="EF33" i="3" s="1"/>
  <c r="EG33" i="3" s="1"/>
  <c r="EH33" i="3" s="1"/>
  <c r="EI33" i="3" s="1"/>
  <c r="EJ33" i="3" s="1"/>
  <c r="EK33" i="3" s="1"/>
  <c r="EL33" i="3" s="1"/>
  <c r="EM33" i="3" s="1"/>
  <c r="EN33" i="3" s="1"/>
  <c r="EO33" i="3" s="1"/>
  <c r="EP33" i="3" s="1"/>
  <c r="EQ33" i="3" s="1"/>
  <c r="ER33" i="3" s="1"/>
  <c r="ES33" i="3" s="1"/>
  <c r="ET33" i="3" s="1"/>
  <c r="EU33" i="3" s="1"/>
  <c r="EV33" i="3" s="1"/>
  <c r="EW33" i="3" s="1"/>
  <c r="EX33" i="3" s="1"/>
  <c r="EY33" i="3" s="1"/>
  <c r="EZ33" i="3" s="1"/>
  <c r="FA33" i="3" s="1"/>
  <c r="FB33" i="3" s="1"/>
  <c r="FC33" i="3" s="1"/>
  <c r="FD33" i="3" s="1"/>
  <c r="FE33" i="3" s="1"/>
  <c r="FF33" i="3" s="1"/>
  <c r="FG33" i="3" s="1"/>
  <c r="FH33" i="3" s="1"/>
  <c r="FI33" i="3" s="1"/>
  <c r="FJ33" i="3" s="1"/>
  <c r="FK33" i="3" s="1"/>
  <c r="FL33" i="3" s="1"/>
  <c r="FM33" i="3" s="1"/>
  <c r="FN33" i="3" s="1"/>
  <c r="FO33" i="3" s="1"/>
  <c r="FP33" i="3" s="1"/>
  <c r="FQ33" i="3" s="1"/>
  <c r="FR33" i="3" s="1"/>
  <c r="FS33" i="3" s="1"/>
  <c r="FT33" i="3" s="1"/>
  <c r="FU33" i="3" s="1"/>
  <c r="FV33" i="3" s="1"/>
  <c r="FW33" i="3" s="1"/>
  <c r="FX33" i="3" s="1"/>
  <c r="FY33" i="3" s="1"/>
  <c r="FZ33" i="3" s="1"/>
  <c r="GA33" i="3" s="1"/>
  <c r="GB33" i="3" s="1"/>
  <c r="GC33" i="3" s="1"/>
  <c r="GD33" i="3" s="1"/>
  <c r="GE33" i="3" s="1"/>
  <c r="GF33" i="3" s="1"/>
  <c r="GG33" i="3" s="1"/>
  <c r="GH33" i="3" s="1"/>
  <c r="GI33" i="3" s="1"/>
  <c r="GJ33" i="3" s="1"/>
  <c r="GK33" i="3" s="1"/>
  <c r="GL33" i="3" s="1"/>
  <c r="GM33" i="3" s="1"/>
  <c r="GN33" i="3" s="1"/>
  <c r="GO33" i="3" s="1"/>
  <c r="GP33" i="3" s="1"/>
  <c r="GQ33" i="3" s="1"/>
  <c r="GR33" i="3" s="1"/>
  <c r="GS33" i="3" s="1"/>
  <c r="GT33" i="3" s="1"/>
  <c r="GU33" i="3" s="1"/>
  <c r="GV33" i="3" s="1"/>
  <c r="GW33" i="3" s="1"/>
  <c r="GX33" i="3" s="1"/>
  <c r="GY33" i="3" s="1"/>
  <c r="GZ33" i="3" s="1"/>
  <c r="HA33" i="3" s="1"/>
  <c r="HB33" i="3" s="1"/>
  <c r="HC33" i="3" s="1"/>
  <c r="HD33" i="3" s="1"/>
  <c r="HE33" i="3" s="1"/>
  <c r="HF33" i="3" s="1"/>
  <c r="HG33" i="3" s="1"/>
  <c r="HH33" i="3" s="1"/>
  <c r="N33" i="3"/>
  <c r="Z32" i="2"/>
  <c r="P29" i="1"/>
  <c r="N29" i="1" s="1"/>
  <c r="AA32" i="2" l="1"/>
  <c r="AB32" i="2" s="1"/>
  <c r="AC32" i="2" s="1"/>
  <c r="AD32" i="2" s="1"/>
  <c r="AE32" i="2" s="1"/>
  <c r="AF32" i="2" s="1"/>
  <c r="AG32" i="2" s="1"/>
  <c r="AH32" i="2" s="1"/>
  <c r="AI32" i="2" s="1"/>
  <c r="AJ32" i="2" s="1"/>
  <c r="AK32" i="2" s="1"/>
  <c r="AL32" i="2" s="1"/>
  <c r="AM32" i="2" s="1"/>
  <c r="AN32" i="2" s="1"/>
  <c r="AO32" i="2" s="1"/>
  <c r="AP32" i="2" s="1"/>
  <c r="AQ32" i="2" s="1"/>
  <c r="AR32" i="2" s="1"/>
  <c r="AS32" i="2" s="1"/>
  <c r="AT32" i="2" s="1"/>
  <c r="AU32" i="2" s="1"/>
  <c r="AV32" i="2" s="1"/>
  <c r="AW32" i="2" s="1"/>
  <c r="AX32" i="2" s="1"/>
  <c r="AY32" i="2" s="1"/>
  <c r="AZ32" i="2" s="1"/>
  <c r="BA32" i="2" s="1"/>
  <c r="BB32" i="2" s="1"/>
  <c r="BC32" i="2" s="1"/>
  <c r="BD32" i="2" s="1"/>
  <c r="BE32" i="2" s="1"/>
  <c r="BF32" i="2" s="1"/>
  <c r="BG32" i="2" s="1"/>
  <c r="BH32" i="2" s="1"/>
  <c r="BI32" i="2" s="1"/>
  <c r="BJ32" i="2" s="1"/>
  <c r="BK32" i="2" s="1"/>
  <c r="BL32" i="2" s="1"/>
  <c r="BM32" i="2" s="1"/>
  <c r="BN32" i="2" s="1"/>
  <c r="BO32" i="2" s="1"/>
  <c r="BP32" i="2" s="1"/>
  <c r="BQ32" i="2" s="1"/>
  <c r="BR32" i="2" s="1"/>
  <c r="BS32" i="2" s="1"/>
  <c r="BT32" i="2" s="1"/>
  <c r="BU32" i="2" s="1"/>
  <c r="BV32" i="2" s="1"/>
  <c r="BW32" i="2" s="1"/>
  <c r="BX32" i="2" s="1"/>
  <c r="BY32" i="2" s="1"/>
  <c r="BZ32" i="2" s="1"/>
  <c r="CA32" i="2" s="1"/>
  <c r="CB32" i="2" s="1"/>
  <c r="CC32" i="2" s="1"/>
  <c r="CD32" i="2" s="1"/>
  <c r="CE32" i="2" s="1"/>
  <c r="CF32" i="2" s="1"/>
  <c r="CG32" i="2" s="1"/>
  <c r="CH32" i="2" s="1"/>
  <c r="CI32" i="2" s="1"/>
  <c r="CJ32" i="2" s="1"/>
  <c r="CK32" i="2" s="1"/>
  <c r="CL32" i="2" s="1"/>
  <c r="CM32" i="2" s="1"/>
  <c r="CN32" i="2" s="1"/>
  <c r="CO32" i="2" s="1"/>
  <c r="CP32" i="2" s="1"/>
  <c r="CQ32" i="2" s="1"/>
  <c r="CR32" i="2" s="1"/>
  <c r="CS32" i="2" s="1"/>
  <c r="CT32" i="2" s="1"/>
  <c r="CU32" i="2" s="1"/>
  <c r="CV32" i="2" s="1"/>
  <c r="CW32" i="2" s="1"/>
  <c r="CX32" i="2" s="1"/>
  <c r="CY32" i="2" s="1"/>
  <c r="CZ32" i="2" s="1"/>
  <c r="DA32" i="2" s="1"/>
  <c r="DB32" i="2" s="1"/>
  <c r="DC32" i="2" s="1"/>
  <c r="DD32" i="2" s="1"/>
  <c r="DE32" i="2" s="1"/>
  <c r="DF32" i="2" s="1"/>
  <c r="DG32" i="2" s="1"/>
  <c r="DH32" i="2" s="1"/>
  <c r="DI32" i="2" s="1"/>
  <c r="DJ32" i="2" s="1"/>
  <c r="DK32" i="2" s="1"/>
  <c r="DL32" i="2" s="1"/>
  <c r="DM32" i="2" s="1"/>
  <c r="DN32" i="2" s="1"/>
  <c r="DO32" i="2" s="1"/>
  <c r="DP32" i="2" s="1"/>
  <c r="DQ32" i="2" s="1"/>
  <c r="DR32" i="2" s="1"/>
  <c r="DS32" i="2" s="1"/>
  <c r="DT32" i="2" s="1"/>
  <c r="DU32" i="2" s="1"/>
  <c r="DV32" i="2" s="1"/>
  <c r="DW32" i="2" s="1"/>
  <c r="DX32" i="2" s="1"/>
  <c r="DY32" i="2" s="1"/>
  <c r="DZ32" i="2" s="1"/>
  <c r="EA32" i="2" s="1"/>
  <c r="EB32" i="2" s="1"/>
  <c r="EC32" i="2" s="1"/>
  <c r="ED32" i="2" s="1"/>
  <c r="EE32" i="2" s="1"/>
  <c r="EF32" i="2" s="1"/>
  <c r="EG32" i="2" s="1"/>
  <c r="EH32" i="2" s="1"/>
  <c r="EI32" i="2" s="1"/>
  <c r="EJ32" i="2" s="1"/>
  <c r="EK32" i="2" s="1"/>
  <c r="EL32" i="2" s="1"/>
  <c r="EM32" i="2" s="1"/>
  <c r="EN32" i="2" s="1"/>
  <c r="EO32" i="2" s="1"/>
  <c r="EP32" i="2" s="1"/>
  <c r="EQ32" i="2" s="1"/>
  <c r="ER32" i="2" s="1"/>
  <c r="ES32" i="2" s="1"/>
  <c r="ET32" i="2" s="1"/>
  <c r="EU32" i="2" s="1"/>
  <c r="EV32" i="2" s="1"/>
  <c r="EW32" i="2" s="1"/>
  <c r="EX32" i="2" s="1"/>
  <c r="EY32" i="2" s="1"/>
  <c r="EZ32" i="2" s="1"/>
  <c r="FA32" i="2" s="1"/>
  <c r="FB32" i="2" s="1"/>
  <c r="FC32" i="2" s="1"/>
  <c r="FD32" i="2" s="1"/>
  <c r="FE32" i="2" s="1"/>
  <c r="FF32" i="2" s="1"/>
  <c r="FG32" i="2" s="1"/>
  <c r="FH32" i="2" s="1"/>
  <c r="FI32" i="2" s="1"/>
  <c r="FJ32" i="2" s="1"/>
  <c r="FK32" i="2" s="1"/>
  <c r="FL32" i="2" s="1"/>
  <c r="FM32" i="2" s="1"/>
  <c r="FN32" i="2" s="1"/>
  <c r="FO32" i="2" s="1"/>
  <c r="FP32" i="2" s="1"/>
  <c r="FQ32" i="2" s="1"/>
  <c r="FR32" i="2" s="1"/>
  <c r="FS32" i="2" s="1"/>
  <c r="FT32" i="2" s="1"/>
  <c r="FU32" i="2" s="1"/>
  <c r="FV32" i="2" s="1"/>
  <c r="FW32" i="2" s="1"/>
  <c r="FX32" i="2" s="1"/>
  <c r="FY32" i="2" s="1"/>
  <c r="FZ32" i="2" s="1"/>
  <c r="GA32" i="2" s="1"/>
  <c r="GB32" i="2" s="1"/>
  <c r="GC32" i="2" s="1"/>
  <c r="GD32" i="2" s="1"/>
  <c r="GE32" i="2" s="1"/>
  <c r="GF32" i="2" s="1"/>
  <c r="GG32" i="2" s="1"/>
  <c r="GH32" i="2" s="1"/>
  <c r="GI32" i="2" s="1"/>
  <c r="GJ32" i="2" s="1"/>
  <c r="GK32" i="2" s="1"/>
  <c r="GL32" i="2" s="1"/>
  <c r="GM32" i="2" s="1"/>
  <c r="GN32" i="2" s="1"/>
  <c r="GO32" i="2" s="1"/>
  <c r="GP32" i="2" s="1"/>
  <c r="GQ32" i="2" s="1"/>
  <c r="GR32" i="2" s="1"/>
  <c r="GS32" i="2" s="1"/>
  <c r="GT32" i="2" s="1"/>
  <c r="GU32" i="2" s="1"/>
  <c r="GV32" i="2" s="1"/>
  <c r="GW32" i="2" s="1"/>
  <c r="GX32" i="2" s="1"/>
  <c r="GY32" i="2" s="1"/>
  <c r="GZ32" i="2" s="1"/>
  <c r="HA32" i="2" s="1"/>
  <c r="HB32" i="2" s="1"/>
  <c r="HC32" i="2" s="1"/>
  <c r="HD32" i="2" s="1"/>
  <c r="HE32" i="2" s="1"/>
  <c r="HF32" i="2" s="1"/>
  <c r="HG32" i="2" s="1"/>
  <c r="HH32" i="2" s="1"/>
  <c r="N32" i="2"/>
  <c r="Y32" i="3"/>
  <c r="L32" i="3"/>
  <c r="L35" i="3" s="1"/>
  <c r="K35" i="3"/>
  <c r="AA30" i="3"/>
  <c r="AB30" i="3" s="1"/>
  <c r="AC30" i="3" s="1"/>
  <c r="AD30" i="3" s="1"/>
  <c r="AE30" i="3" s="1"/>
  <c r="AF30" i="3" s="1"/>
  <c r="AG30" i="3" s="1"/>
  <c r="AH30" i="3" s="1"/>
  <c r="AI30" i="3" s="1"/>
  <c r="AJ30" i="3" s="1"/>
  <c r="AK30" i="3" s="1"/>
  <c r="AL30" i="3" s="1"/>
  <c r="AM30" i="3" s="1"/>
  <c r="AN30" i="3" s="1"/>
  <c r="AO30" i="3" s="1"/>
  <c r="AP30" i="3" s="1"/>
  <c r="AQ30" i="3" s="1"/>
  <c r="AR30" i="3" s="1"/>
  <c r="AS30" i="3" s="1"/>
  <c r="AT30" i="3" s="1"/>
  <c r="AU30" i="3" s="1"/>
  <c r="AV30" i="3" s="1"/>
  <c r="AW30" i="3" s="1"/>
  <c r="AX30" i="3" s="1"/>
  <c r="AY30" i="3" s="1"/>
  <c r="AZ30" i="3" s="1"/>
  <c r="BA30" i="3" s="1"/>
  <c r="BB30" i="3" s="1"/>
  <c r="BC30" i="3" s="1"/>
  <c r="BD30" i="3" s="1"/>
  <c r="BE30" i="3" s="1"/>
  <c r="BF30" i="3" s="1"/>
  <c r="BG30" i="3" s="1"/>
  <c r="BH30" i="3" s="1"/>
  <c r="BI30" i="3" s="1"/>
  <c r="BJ30" i="3" s="1"/>
  <c r="BK30" i="3" s="1"/>
  <c r="BL30" i="3" s="1"/>
  <c r="BM30" i="3" s="1"/>
  <c r="BN30" i="3" s="1"/>
  <c r="BO30" i="3" s="1"/>
  <c r="BP30" i="3" s="1"/>
  <c r="BQ30" i="3" s="1"/>
  <c r="BR30" i="3" s="1"/>
  <c r="BS30" i="3" s="1"/>
  <c r="BT30" i="3" s="1"/>
  <c r="BU30" i="3" s="1"/>
  <c r="BV30" i="3" s="1"/>
  <c r="BW30" i="3" s="1"/>
  <c r="BX30" i="3" s="1"/>
  <c r="BY30" i="3" s="1"/>
  <c r="BZ30" i="3" s="1"/>
  <c r="CA30" i="3" s="1"/>
  <c r="CB30" i="3" s="1"/>
  <c r="CC30" i="3" s="1"/>
  <c r="CD30" i="3" s="1"/>
  <c r="CE30" i="3" s="1"/>
  <c r="CF30" i="3" s="1"/>
  <c r="CG30" i="3" s="1"/>
  <c r="CH30" i="3" s="1"/>
  <c r="CI30" i="3" s="1"/>
  <c r="CJ30" i="3" s="1"/>
  <c r="CK30" i="3" s="1"/>
  <c r="CL30" i="3" s="1"/>
  <c r="CM30" i="3" s="1"/>
  <c r="CN30" i="3" s="1"/>
  <c r="CO30" i="3" s="1"/>
  <c r="CP30" i="3" s="1"/>
  <c r="CQ30" i="3" s="1"/>
  <c r="CR30" i="3" s="1"/>
  <c r="CS30" i="3" s="1"/>
  <c r="CT30" i="3" s="1"/>
  <c r="CU30" i="3" s="1"/>
  <c r="CV30" i="3" s="1"/>
  <c r="CW30" i="3" s="1"/>
  <c r="CX30" i="3" s="1"/>
  <c r="CY30" i="3" s="1"/>
  <c r="CZ30" i="3" s="1"/>
  <c r="DA30" i="3" s="1"/>
  <c r="DB30" i="3" s="1"/>
  <c r="DC30" i="3" s="1"/>
  <c r="DD30" i="3" s="1"/>
  <c r="DE30" i="3" s="1"/>
  <c r="DF30" i="3" s="1"/>
  <c r="DG30" i="3" s="1"/>
  <c r="DH30" i="3" s="1"/>
  <c r="DI30" i="3" s="1"/>
  <c r="DJ30" i="3" s="1"/>
  <c r="DK30" i="3" s="1"/>
  <c r="DL30" i="3" s="1"/>
  <c r="DM30" i="3" s="1"/>
  <c r="DN30" i="3" s="1"/>
  <c r="DO30" i="3" s="1"/>
  <c r="DP30" i="3" s="1"/>
  <c r="DQ30" i="3" s="1"/>
  <c r="DR30" i="3" s="1"/>
  <c r="DS30" i="3" s="1"/>
  <c r="DT30" i="3" s="1"/>
  <c r="DU30" i="3" s="1"/>
  <c r="DV30" i="3" s="1"/>
  <c r="DW30" i="3" s="1"/>
  <c r="DX30" i="3" s="1"/>
  <c r="DY30" i="3" s="1"/>
  <c r="DZ30" i="3" s="1"/>
  <c r="EA30" i="3" s="1"/>
  <c r="EB30" i="3" s="1"/>
  <c r="EC30" i="3" s="1"/>
  <c r="ED30" i="3" s="1"/>
  <c r="EE30" i="3" s="1"/>
  <c r="EF30" i="3" s="1"/>
  <c r="EG30" i="3" s="1"/>
  <c r="EH30" i="3" s="1"/>
  <c r="EI30" i="3" s="1"/>
  <c r="EJ30" i="3" s="1"/>
  <c r="EK30" i="3" s="1"/>
  <c r="EL30" i="3" s="1"/>
  <c r="EM30" i="3" s="1"/>
  <c r="EN30" i="3" s="1"/>
  <c r="EO30" i="3" s="1"/>
  <c r="EP30" i="3" s="1"/>
  <c r="EQ30" i="3" s="1"/>
  <c r="ER30" i="3" s="1"/>
  <c r="ES30" i="3" s="1"/>
  <c r="ET30" i="3" s="1"/>
  <c r="EU30" i="3" s="1"/>
  <c r="EV30" i="3" s="1"/>
  <c r="EW30" i="3" s="1"/>
  <c r="EX30" i="3" s="1"/>
  <c r="EY30" i="3" s="1"/>
  <c r="EZ30" i="3" s="1"/>
  <c r="FA30" i="3" s="1"/>
  <c r="FB30" i="3" s="1"/>
  <c r="FC30" i="3" s="1"/>
  <c r="FD30" i="3" s="1"/>
  <c r="FE30" i="3" s="1"/>
  <c r="FF30" i="3" s="1"/>
  <c r="FG30" i="3" s="1"/>
  <c r="FH30" i="3" s="1"/>
  <c r="FI30" i="3" s="1"/>
  <c r="FJ30" i="3" s="1"/>
  <c r="FK30" i="3" s="1"/>
  <c r="FL30" i="3" s="1"/>
  <c r="FM30" i="3" s="1"/>
  <c r="FN30" i="3" s="1"/>
  <c r="FO30" i="3" s="1"/>
  <c r="FP30" i="3" s="1"/>
  <c r="FQ30" i="3" s="1"/>
  <c r="FR30" i="3" s="1"/>
  <c r="FS30" i="3" s="1"/>
  <c r="FT30" i="3" s="1"/>
  <c r="FU30" i="3" s="1"/>
  <c r="FV30" i="3" s="1"/>
  <c r="FW30" i="3" s="1"/>
  <c r="FX30" i="3" s="1"/>
  <c r="FY30" i="3" s="1"/>
  <c r="FZ30" i="3" s="1"/>
  <c r="GA30" i="3" s="1"/>
  <c r="GB30" i="3" s="1"/>
  <c r="GC30" i="3" s="1"/>
  <c r="GD30" i="3" s="1"/>
  <c r="GE30" i="3" s="1"/>
  <c r="GF30" i="3" s="1"/>
  <c r="GG30" i="3" s="1"/>
  <c r="GH30" i="3" s="1"/>
  <c r="GI30" i="3" s="1"/>
  <c r="GJ30" i="3" s="1"/>
  <c r="GK30" i="3" s="1"/>
  <c r="GL30" i="3" s="1"/>
  <c r="GM30" i="3" s="1"/>
  <c r="GN30" i="3" s="1"/>
  <c r="GO30" i="3" s="1"/>
  <c r="GP30" i="3" s="1"/>
  <c r="GQ30" i="3" s="1"/>
  <c r="GR30" i="3" s="1"/>
  <c r="GS30" i="3" s="1"/>
  <c r="GT30" i="3" s="1"/>
  <c r="GU30" i="3" s="1"/>
  <c r="GV30" i="3" s="1"/>
  <c r="GW30" i="3" s="1"/>
  <c r="GX30" i="3" s="1"/>
  <c r="GY30" i="3" s="1"/>
  <c r="GZ30" i="3" s="1"/>
  <c r="HA30" i="3" s="1"/>
  <c r="HB30" i="3" s="1"/>
  <c r="HC30" i="3" s="1"/>
  <c r="HD30" i="3" s="1"/>
  <c r="HE30" i="3" s="1"/>
  <c r="HF30" i="3" s="1"/>
  <c r="HG30" i="3" s="1"/>
  <c r="HH30" i="3" s="1"/>
  <c r="N30" i="3"/>
  <c r="J33" i="1"/>
  <c r="I35" i="1"/>
  <c r="K32" i="1"/>
  <c r="J35" i="1"/>
  <c r="X32" i="1"/>
  <c r="Y32" i="1" s="1"/>
  <c r="P30" i="1"/>
  <c r="N30" i="1" s="1"/>
  <c r="L32" i="1" l="1"/>
  <c r="K33" i="1"/>
  <c r="X33" i="1"/>
  <c r="Y33" i="1" s="1"/>
  <c r="Z32" i="3"/>
  <c r="N36" i="2"/>
  <c r="N35" i="2"/>
  <c r="P31" i="1"/>
  <c r="N31" i="1" s="1"/>
  <c r="P32" i="1"/>
  <c r="AA32" i="3" l="1"/>
  <c r="AB32" i="3" s="1"/>
  <c r="AC32" i="3" s="1"/>
  <c r="AD32" i="3" s="1"/>
  <c r="AE32" i="3" s="1"/>
  <c r="AF32" i="3" s="1"/>
  <c r="AG32" i="3" s="1"/>
  <c r="AH32" i="3" s="1"/>
  <c r="AI32" i="3" s="1"/>
  <c r="AJ32" i="3" s="1"/>
  <c r="AK32" i="3" s="1"/>
  <c r="AL32" i="3" s="1"/>
  <c r="AM32" i="3" s="1"/>
  <c r="AN32" i="3" s="1"/>
  <c r="AO32" i="3" s="1"/>
  <c r="AP32" i="3" s="1"/>
  <c r="AQ32" i="3" s="1"/>
  <c r="AR32" i="3" s="1"/>
  <c r="AS32" i="3" s="1"/>
  <c r="AT32" i="3" s="1"/>
  <c r="AU32" i="3" s="1"/>
  <c r="AV32" i="3" s="1"/>
  <c r="AW32" i="3" s="1"/>
  <c r="AX32" i="3" s="1"/>
  <c r="AY32" i="3" s="1"/>
  <c r="AZ32" i="3" s="1"/>
  <c r="BA32" i="3" s="1"/>
  <c r="BB32" i="3" s="1"/>
  <c r="BC32" i="3" s="1"/>
  <c r="BD32" i="3" s="1"/>
  <c r="BE32" i="3" s="1"/>
  <c r="BF32" i="3" s="1"/>
  <c r="BG32" i="3" s="1"/>
  <c r="BH32" i="3" s="1"/>
  <c r="BI32" i="3" s="1"/>
  <c r="BJ32" i="3" s="1"/>
  <c r="BK32" i="3" s="1"/>
  <c r="BL32" i="3" s="1"/>
  <c r="BM32" i="3" s="1"/>
  <c r="BN32" i="3" s="1"/>
  <c r="BO32" i="3" s="1"/>
  <c r="BP32" i="3" s="1"/>
  <c r="BQ32" i="3" s="1"/>
  <c r="BR32" i="3" s="1"/>
  <c r="BS32" i="3" s="1"/>
  <c r="BT32" i="3" s="1"/>
  <c r="BU32" i="3" s="1"/>
  <c r="BV32" i="3" s="1"/>
  <c r="BW32" i="3" s="1"/>
  <c r="BX32" i="3" s="1"/>
  <c r="BY32" i="3" s="1"/>
  <c r="BZ32" i="3" s="1"/>
  <c r="CA32" i="3" s="1"/>
  <c r="CB32" i="3" s="1"/>
  <c r="CC32" i="3" s="1"/>
  <c r="CD32" i="3" s="1"/>
  <c r="CE32" i="3" s="1"/>
  <c r="CF32" i="3" s="1"/>
  <c r="CG32" i="3" s="1"/>
  <c r="CH32" i="3" s="1"/>
  <c r="CI32" i="3" s="1"/>
  <c r="CJ32" i="3" s="1"/>
  <c r="CK32" i="3" s="1"/>
  <c r="CL32" i="3" s="1"/>
  <c r="CM32" i="3" s="1"/>
  <c r="CN32" i="3" s="1"/>
  <c r="CO32" i="3" s="1"/>
  <c r="CP32" i="3" s="1"/>
  <c r="CQ32" i="3" s="1"/>
  <c r="CR32" i="3" s="1"/>
  <c r="CS32" i="3" s="1"/>
  <c r="CT32" i="3" s="1"/>
  <c r="CU32" i="3" s="1"/>
  <c r="CV32" i="3" s="1"/>
  <c r="CW32" i="3" s="1"/>
  <c r="CX32" i="3" s="1"/>
  <c r="CY32" i="3" s="1"/>
  <c r="CZ32" i="3" s="1"/>
  <c r="DA32" i="3" s="1"/>
  <c r="DB32" i="3" s="1"/>
  <c r="DC32" i="3" s="1"/>
  <c r="DD32" i="3" s="1"/>
  <c r="DE32" i="3" s="1"/>
  <c r="DF32" i="3" s="1"/>
  <c r="DG32" i="3" s="1"/>
  <c r="DH32" i="3" s="1"/>
  <c r="DI32" i="3" s="1"/>
  <c r="DJ32" i="3" s="1"/>
  <c r="DK32" i="3" s="1"/>
  <c r="DL32" i="3" s="1"/>
  <c r="DM32" i="3" s="1"/>
  <c r="DN32" i="3" s="1"/>
  <c r="DO32" i="3" s="1"/>
  <c r="DP32" i="3" s="1"/>
  <c r="DQ32" i="3" s="1"/>
  <c r="DR32" i="3" s="1"/>
  <c r="DS32" i="3" s="1"/>
  <c r="DT32" i="3" s="1"/>
  <c r="DU32" i="3" s="1"/>
  <c r="DV32" i="3" s="1"/>
  <c r="DW32" i="3" s="1"/>
  <c r="DX32" i="3" s="1"/>
  <c r="DY32" i="3" s="1"/>
  <c r="DZ32" i="3" s="1"/>
  <c r="EA32" i="3" s="1"/>
  <c r="EB32" i="3" s="1"/>
  <c r="EC32" i="3" s="1"/>
  <c r="ED32" i="3" s="1"/>
  <c r="EE32" i="3" s="1"/>
  <c r="EF32" i="3" s="1"/>
  <c r="EG32" i="3" s="1"/>
  <c r="EH32" i="3" s="1"/>
  <c r="EI32" i="3" s="1"/>
  <c r="EJ32" i="3" s="1"/>
  <c r="EK32" i="3" s="1"/>
  <c r="EL32" i="3" s="1"/>
  <c r="EM32" i="3" s="1"/>
  <c r="EN32" i="3" s="1"/>
  <c r="EO32" i="3" s="1"/>
  <c r="EP32" i="3" s="1"/>
  <c r="EQ32" i="3" s="1"/>
  <c r="ER32" i="3" s="1"/>
  <c r="ES32" i="3" s="1"/>
  <c r="ET32" i="3" s="1"/>
  <c r="EU32" i="3" s="1"/>
  <c r="EV32" i="3" s="1"/>
  <c r="EW32" i="3" s="1"/>
  <c r="EX32" i="3" s="1"/>
  <c r="EY32" i="3" s="1"/>
  <c r="EZ32" i="3" s="1"/>
  <c r="FA32" i="3" s="1"/>
  <c r="FB32" i="3" s="1"/>
  <c r="FC32" i="3" s="1"/>
  <c r="FD32" i="3" s="1"/>
  <c r="FE32" i="3" s="1"/>
  <c r="FF32" i="3" s="1"/>
  <c r="FG32" i="3" s="1"/>
  <c r="FH32" i="3" s="1"/>
  <c r="FI32" i="3" s="1"/>
  <c r="FJ32" i="3" s="1"/>
  <c r="FK32" i="3" s="1"/>
  <c r="FL32" i="3" s="1"/>
  <c r="FM32" i="3" s="1"/>
  <c r="FN32" i="3" s="1"/>
  <c r="FO32" i="3" s="1"/>
  <c r="FP32" i="3" s="1"/>
  <c r="FQ32" i="3" s="1"/>
  <c r="FR32" i="3" s="1"/>
  <c r="FS32" i="3" s="1"/>
  <c r="FT32" i="3" s="1"/>
  <c r="FU32" i="3" s="1"/>
  <c r="FV32" i="3" s="1"/>
  <c r="FW32" i="3" s="1"/>
  <c r="FX32" i="3" s="1"/>
  <c r="FY32" i="3" s="1"/>
  <c r="FZ32" i="3" s="1"/>
  <c r="GA32" i="3" s="1"/>
  <c r="GB32" i="3" s="1"/>
  <c r="GC32" i="3" s="1"/>
  <c r="GD32" i="3" s="1"/>
  <c r="GE32" i="3" s="1"/>
  <c r="GF32" i="3" s="1"/>
  <c r="GG32" i="3" s="1"/>
  <c r="GH32" i="3" s="1"/>
  <c r="GI32" i="3" s="1"/>
  <c r="GJ32" i="3" s="1"/>
  <c r="GK32" i="3" s="1"/>
  <c r="GL32" i="3" s="1"/>
  <c r="GM32" i="3" s="1"/>
  <c r="GN32" i="3" s="1"/>
  <c r="GO32" i="3" s="1"/>
  <c r="GP32" i="3" s="1"/>
  <c r="GQ32" i="3" s="1"/>
  <c r="GR32" i="3" s="1"/>
  <c r="GS32" i="3" s="1"/>
  <c r="GT32" i="3" s="1"/>
  <c r="GU32" i="3" s="1"/>
  <c r="GV32" i="3" s="1"/>
  <c r="GW32" i="3" s="1"/>
  <c r="GX32" i="3" s="1"/>
  <c r="GY32" i="3" s="1"/>
  <c r="GZ32" i="3" s="1"/>
  <c r="HA32" i="3" s="1"/>
  <c r="HB32" i="3" s="1"/>
  <c r="HC32" i="3" s="1"/>
  <c r="HD32" i="3" s="1"/>
  <c r="HE32" i="3" s="1"/>
  <c r="HF32" i="3" s="1"/>
  <c r="HG32" i="3" s="1"/>
  <c r="HH32" i="3" s="1"/>
  <c r="N32" i="3"/>
  <c r="L33" i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AW33" i="1" s="1"/>
  <c r="AX33" i="1" s="1"/>
  <c r="AY33" i="1" s="1"/>
  <c r="AZ33" i="1" s="1"/>
  <c r="BA33" i="1" s="1"/>
  <c r="BB33" i="1" s="1"/>
  <c r="BC33" i="1" s="1"/>
  <c r="BD33" i="1" s="1"/>
  <c r="BE33" i="1" s="1"/>
  <c r="BF33" i="1" s="1"/>
  <c r="BG33" i="1" s="1"/>
  <c r="BH33" i="1" s="1"/>
  <c r="BI33" i="1" s="1"/>
  <c r="BJ33" i="1" s="1"/>
  <c r="BK33" i="1" s="1"/>
  <c r="BL33" i="1" s="1"/>
  <c r="BM33" i="1" s="1"/>
  <c r="BN33" i="1" s="1"/>
  <c r="BO33" i="1" s="1"/>
  <c r="BP33" i="1" s="1"/>
  <c r="BQ33" i="1" s="1"/>
  <c r="BR33" i="1" s="1"/>
  <c r="BS33" i="1" s="1"/>
  <c r="BT33" i="1" s="1"/>
  <c r="BU33" i="1" s="1"/>
  <c r="BV33" i="1" s="1"/>
  <c r="BW33" i="1" s="1"/>
  <c r="BX33" i="1" s="1"/>
  <c r="BY33" i="1" s="1"/>
  <c r="BZ33" i="1" s="1"/>
  <c r="CA33" i="1" s="1"/>
  <c r="CB33" i="1" s="1"/>
  <c r="CC33" i="1" s="1"/>
  <c r="CD33" i="1" s="1"/>
  <c r="CE33" i="1" s="1"/>
  <c r="CF33" i="1" s="1"/>
  <c r="CG33" i="1" s="1"/>
  <c r="CH33" i="1" s="1"/>
  <c r="CI33" i="1" s="1"/>
  <c r="CJ33" i="1" s="1"/>
  <c r="CK33" i="1" s="1"/>
  <c r="CL33" i="1" s="1"/>
  <c r="CM33" i="1" s="1"/>
  <c r="CN33" i="1" s="1"/>
  <c r="CO33" i="1" s="1"/>
  <c r="CP33" i="1" s="1"/>
  <c r="CQ33" i="1" s="1"/>
  <c r="CR33" i="1" s="1"/>
  <c r="CS33" i="1" s="1"/>
  <c r="CT33" i="1" s="1"/>
  <c r="CU33" i="1" s="1"/>
  <c r="CV33" i="1" s="1"/>
  <c r="CW33" i="1" s="1"/>
  <c r="CX33" i="1" s="1"/>
  <c r="CY33" i="1" s="1"/>
  <c r="CZ33" i="1" s="1"/>
  <c r="DA33" i="1" s="1"/>
  <c r="DB33" i="1" s="1"/>
  <c r="DC33" i="1" s="1"/>
  <c r="DD33" i="1" s="1"/>
  <c r="DE33" i="1" s="1"/>
  <c r="DF33" i="1" s="1"/>
  <c r="DG33" i="1" s="1"/>
  <c r="DH33" i="1" s="1"/>
  <c r="DI33" i="1" s="1"/>
  <c r="DJ33" i="1" s="1"/>
  <c r="DK33" i="1" s="1"/>
  <c r="DL33" i="1" s="1"/>
  <c r="DM33" i="1" s="1"/>
  <c r="DN33" i="1" s="1"/>
  <c r="DO33" i="1" s="1"/>
  <c r="DP33" i="1" s="1"/>
  <c r="DQ33" i="1" s="1"/>
  <c r="DR33" i="1" s="1"/>
  <c r="DS33" i="1" s="1"/>
  <c r="DT33" i="1" s="1"/>
  <c r="DU33" i="1" s="1"/>
  <c r="DV33" i="1" s="1"/>
  <c r="DW33" i="1" s="1"/>
  <c r="DX33" i="1" s="1"/>
  <c r="DY33" i="1" s="1"/>
  <c r="DZ33" i="1" s="1"/>
  <c r="EA33" i="1" s="1"/>
  <c r="EB33" i="1" s="1"/>
  <c r="EC33" i="1" s="1"/>
  <c r="ED33" i="1" s="1"/>
  <c r="EE33" i="1" s="1"/>
  <c r="EF33" i="1" s="1"/>
  <c r="EG33" i="1" s="1"/>
  <c r="EH33" i="1" s="1"/>
  <c r="EI33" i="1" s="1"/>
  <c r="EJ33" i="1" s="1"/>
  <c r="EK33" i="1" s="1"/>
  <c r="EL33" i="1" s="1"/>
  <c r="EM33" i="1" s="1"/>
  <c r="EN33" i="1" s="1"/>
  <c r="EO33" i="1" s="1"/>
  <c r="EP33" i="1" s="1"/>
  <c r="EQ33" i="1" s="1"/>
  <c r="ER33" i="1" s="1"/>
  <c r="ES33" i="1" s="1"/>
  <c r="ET33" i="1" s="1"/>
  <c r="EU33" i="1" s="1"/>
  <c r="EV33" i="1" s="1"/>
  <c r="EW33" i="1" s="1"/>
  <c r="EX33" i="1" s="1"/>
  <c r="EY33" i="1" s="1"/>
  <c r="EZ33" i="1" s="1"/>
  <c r="FA33" i="1" s="1"/>
  <c r="FB33" i="1" s="1"/>
  <c r="FC33" i="1" s="1"/>
  <c r="FD33" i="1" s="1"/>
  <c r="FE33" i="1" s="1"/>
  <c r="FF33" i="1" s="1"/>
  <c r="FG33" i="1" s="1"/>
  <c r="FH33" i="1" s="1"/>
  <c r="FI33" i="1" s="1"/>
  <c r="FJ33" i="1" s="1"/>
  <c r="FK33" i="1" s="1"/>
  <c r="FL33" i="1" s="1"/>
  <c r="FM33" i="1" s="1"/>
  <c r="FN33" i="1" s="1"/>
  <c r="FO33" i="1" s="1"/>
  <c r="FP33" i="1" s="1"/>
  <c r="FQ33" i="1" s="1"/>
  <c r="FR33" i="1" s="1"/>
  <c r="FS33" i="1" s="1"/>
  <c r="FT33" i="1" s="1"/>
  <c r="FU33" i="1" s="1"/>
  <c r="FV33" i="1" s="1"/>
  <c r="FW33" i="1" s="1"/>
  <c r="FX33" i="1" s="1"/>
  <c r="FY33" i="1" s="1"/>
  <c r="FZ33" i="1" s="1"/>
  <c r="GA33" i="1" s="1"/>
  <c r="GB33" i="1" s="1"/>
  <c r="GC33" i="1" s="1"/>
  <c r="GD33" i="1" s="1"/>
  <c r="GE33" i="1" s="1"/>
  <c r="GF33" i="1" s="1"/>
  <c r="GG33" i="1" s="1"/>
  <c r="GH33" i="1" s="1"/>
  <c r="GI33" i="1" s="1"/>
  <c r="GJ33" i="1" s="1"/>
  <c r="GK33" i="1" s="1"/>
  <c r="GL33" i="1" s="1"/>
  <c r="GM33" i="1" s="1"/>
  <c r="GN33" i="1" s="1"/>
  <c r="GO33" i="1" s="1"/>
  <c r="GP33" i="1" s="1"/>
  <c r="GQ33" i="1" s="1"/>
  <c r="GR33" i="1" s="1"/>
  <c r="GS33" i="1" s="1"/>
  <c r="GT33" i="1" s="1"/>
  <c r="GU33" i="1" s="1"/>
  <c r="GV33" i="1" s="1"/>
  <c r="GW33" i="1" s="1"/>
  <c r="GX33" i="1" s="1"/>
  <c r="GY33" i="1" s="1"/>
  <c r="GZ33" i="1" s="1"/>
  <c r="HA33" i="1" s="1"/>
  <c r="HB33" i="1" s="1"/>
  <c r="HC33" i="1" s="1"/>
  <c r="HD33" i="1" s="1"/>
  <c r="HE33" i="1" s="1"/>
  <c r="HF33" i="1" s="1"/>
  <c r="HG33" i="1" s="1"/>
  <c r="HH33" i="1" s="1"/>
  <c r="K35" i="1"/>
  <c r="L35" i="1"/>
  <c r="Z32" i="1"/>
  <c r="P33" i="1"/>
  <c r="N33" i="1" s="1"/>
  <c r="AA32" i="1" l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BR32" i="1" s="1"/>
  <c r="BS32" i="1" s="1"/>
  <c r="BT32" i="1" s="1"/>
  <c r="BU32" i="1" s="1"/>
  <c r="BV32" i="1" s="1"/>
  <c r="BW32" i="1" s="1"/>
  <c r="BX32" i="1" s="1"/>
  <c r="BY32" i="1" s="1"/>
  <c r="BZ32" i="1" s="1"/>
  <c r="CA32" i="1" s="1"/>
  <c r="CB32" i="1" s="1"/>
  <c r="CC32" i="1" s="1"/>
  <c r="CD32" i="1" s="1"/>
  <c r="CE32" i="1" s="1"/>
  <c r="CF32" i="1" s="1"/>
  <c r="CG32" i="1" s="1"/>
  <c r="CH32" i="1" s="1"/>
  <c r="CI32" i="1" s="1"/>
  <c r="CJ32" i="1" s="1"/>
  <c r="CK32" i="1" s="1"/>
  <c r="CL32" i="1" s="1"/>
  <c r="CM32" i="1" s="1"/>
  <c r="CN32" i="1" s="1"/>
  <c r="CO32" i="1" s="1"/>
  <c r="CP32" i="1" s="1"/>
  <c r="CQ32" i="1" s="1"/>
  <c r="CR32" i="1" s="1"/>
  <c r="CS32" i="1" s="1"/>
  <c r="CT32" i="1" s="1"/>
  <c r="CU32" i="1" s="1"/>
  <c r="CV32" i="1" s="1"/>
  <c r="CW32" i="1" s="1"/>
  <c r="CX32" i="1" s="1"/>
  <c r="CY32" i="1" s="1"/>
  <c r="CZ32" i="1" s="1"/>
  <c r="DA32" i="1" s="1"/>
  <c r="DB32" i="1" s="1"/>
  <c r="DC32" i="1" s="1"/>
  <c r="DD32" i="1" s="1"/>
  <c r="DE32" i="1" s="1"/>
  <c r="DF32" i="1" s="1"/>
  <c r="DG32" i="1" s="1"/>
  <c r="DH32" i="1" s="1"/>
  <c r="DI32" i="1" s="1"/>
  <c r="DJ32" i="1" s="1"/>
  <c r="DK32" i="1" s="1"/>
  <c r="DL32" i="1" s="1"/>
  <c r="DM32" i="1" s="1"/>
  <c r="DN32" i="1" s="1"/>
  <c r="DO32" i="1" s="1"/>
  <c r="DP32" i="1" s="1"/>
  <c r="DQ32" i="1" s="1"/>
  <c r="DR32" i="1" s="1"/>
  <c r="DS32" i="1" s="1"/>
  <c r="DT32" i="1" s="1"/>
  <c r="DU32" i="1" s="1"/>
  <c r="DV32" i="1" s="1"/>
  <c r="DW32" i="1" s="1"/>
  <c r="DX32" i="1" s="1"/>
  <c r="DY32" i="1" s="1"/>
  <c r="DZ32" i="1" s="1"/>
  <c r="EA32" i="1" s="1"/>
  <c r="EB32" i="1" s="1"/>
  <c r="EC32" i="1" s="1"/>
  <c r="ED32" i="1" s="1"/>
  <c r="EE32" i="1" s="1"/>
  <c r="EF32" i="1" s="1"/>
  <c r="EG32" i="1" s="1"/>
  <c r="EH32" i="1" s="1"/>
  <c r="EI32" i="1" s="1"/>
  <c r="EJ32" i="1" s="1"/>
  <c r="EK32" i="1" s="1"/>
  <c r="EL32" i="1" s="1"/>
  <c r="EM32" i="1" s="1"/>
  <c r="EN32" i="1" s="1"/>
  <c r="EO32" i="1" s="1"/>
  <c r="EP32" i="1" s="1"/>
  <c r="EQ32" i="1" s="1"/>
  <c r="ER32" i="1" s="1"/>
  <c r="ES32" i="1" s="1"/>
  <c r="ET32" i="1" s="1"/>
  <c r="EU32" i="1" s="1"/>
  <c r="EV32" i="1" s="1"/>
  <c r="EW32" i="1" s="1"/>
  <c r="EX32" i="1" s="1"/>
  <c r="EY32" i="1" s="1"/>
  <c r="EZ32" i="1" s="1"/>
  <c r="FA32" i="1" s="1"/>
  <c r="FB32" i="1" s="1"/>
  <c r="FC32" i="1" s="1"/>
  <c r="FD32" i="1" s="1"/>
  <c r="FE32" i="1" s="1"/>
  <c r="FF32" i="1" s="1"/>
  <c r="FG32" i="1" s="1"/>
  <c r="FH32" i="1" s="1"/>
  <c r="FI32" i="1" s="1"/>
  <c r="FJ32" i="1" s="1"/>
  <c r="FK32" i="1" s="1"/>
  <c r="FL32" i="1" s="1"/>
  <c r="FM32" i="1" s="1"/>
  <c r="FN32" i="1" s="1"/>
  <c r="FO32" i="1" s="1"/>
  <c r="FP32" i="1" s="1"/>
  <c r="FQ32" i="1" s="1"/>
  <c r="FR32" i="1" s="1"/>
  <c r="FS32" i="1" s="1"/>
  <c r="FT32" i="1" s="1"/>
  <c r="FU32" i="1" s="1"/>
  <c r="FV32" i="1" s="1"/>
  <c r="FW32" i="1" s="1"/>
  <c r="FX32" i="1" s="1"/>
  <c r="FY32" i="1" s="1"/>
  <c r="FZ32" i="1" s="1"/>
  <c r="GA32" i="1" s="1"/>
  <c r="GB32" i="1" s="1"/>
  <c r="GC32" i="1" s="1"/>
  <c r="GD32" i="1" s="1"/>
  <c r="GE32" i="1" s="1"/>
  <c r="GF32" i="1" s="1"/>
  <c r="GG32" i="1" s="1"/>
  <c r="GH32" i="1" s="1"/>
  <c r="GI32" i="1" s="1"/>
  <c r="GJ32" i="1" s="1"/>
  <c r="GK32" i="1" s="1"/>
  <c r="GL32" i="1" s="1"/>
  <c r="GM32" i="1" s="1"/>
  <c r="GN32" i="1" s="1"/>
  <c r="GO32" i="1" s="1"/>
  <c r="GP32" i="1" s="1"/>
  <c r="GQ32" i="1" s="1"/>
  <c r="GR32" i="1" s="1"/>
  <c r="GS32" i="1" s="1"/>
  <c r="GT32" i="1" s="1"/>
  <c r="GU32" i="1" s="1"/>
  <c r="GV32" i="1" s="1"/>
  <c r="GW32" i="1" s="1"/>
  <c r="GX32" i="1" s="1"/>
  <c r="GY32" i="1" s="1"/>
  <c r="GZ32" i="1" s="1"/>
  <c r="HA32" i="1" s="1"/>
  <c r="HB32" i="1" s="1"/>
  <c r="HC32" i="1" s="1"/>
  <c r="HD32" i="1" s="1"/>
  <c r="HE32" i="1" s="1"/>
  <c r="HF32" i="1" s="1"/>
  <c r="HG32" i="1" s="1"/>
  <c r="HH32" i="1" s="1"/>
  <c r="N32" i="1"/>
  <c r="N36" i="3"/>
  <c r="N35" i="3"/>
  <c r="N36" i="1"/>
  <c r="N35" i="1"/>
  <c r="E35" i="1" l="1"/>
</calcChain>
</file>

<file path=xl/sharedStrings.xml><?xml version="1.0" encoding="utf-8"?>
<sst xmlns="http://schemas.openxmlformats.org/spreadsheetml/2006/main" count="768" uniqueCount="257">
  <si>
    <t>Cause No. 45235</t>
  </si>
  <si>
    <t>I&amp;M Industrial Group</t>
  </si>
  <si>
    <t>MPG Public WP 12</t>
  </si>
  <si>
    <t>Indiana Michigan Power Company</t>
  </si>
  <si>
    <t>Hevert Multi-Stage Growth DCF Model</t>
  </si>
  <si>
    <t>30 Day Average Stock Price</t>
  </si>
  <si>
    <t>Average</t>
  </si>
  <si>
    <t>Annualized</t>
  </si>
  <si>
    <t>Earnings</t>
  </si>
  <si>
    <t>Second Stage Growth</t>
  </si>
  <si>
    <t>Third Stage</t>
  </si>
  <si>
    <t>Multi-Stage</t>
  </si>
  <si>
    <t>First Stage</t>
  </si>
  <si>
    <t>Second Stage</t>
  </si>
  <si>
    <t>Line</t>
  </si>
  <si>
    <t>Company</t>
  </si>
  <si>
    <r>
      <t>Stock Price</t>
    </r>
    <r>
      <rPr>
        <b/>
        <u/>
        <vertAlign val="superscript"/>
        <sz val="11"/>
        <rFont val="Arial"/>
        <family val="2"/>
      </rPr>
      <t>1</t>
    </r>
  </si>
  <si>
    <r>
      <t>Dividend</t>
    </r>
    <r>
      <rPr>
        <b/>
        <u/>
        <vertAlign val="superscript"/>
        <sz val="11"/>
        <rFont val="Arial"/>
        <family val="2"/>
      </rPr>
      <t>1</t>
    </r>
  </si>
  <si>
    <r>
      <t>Growth</t>
    </r>
    <r>
      <rPr>
        <b/>
        <u/>
        <vertAlign val="superscript"/>
        <sz val="11"/>
        <rFont val="Arial"/>
        <family val="2"/>
      </rPr>
      <t>1</t>
    </r>
  </si>
  <si>
    <t>Year 6</t>
  </si>
  <si>
    <t>Year 7</t>
  </si>
  <si>
    <t>Year 8</t>
  </si>
  <si>
    <t>Year 9</t>
  </si>
  <si>
    <t>Year 10</t>
  </si>
  <si>
    <r>
      <t>Growth</t>
    </r>
    <r>
      <rPr>
        <b/>
        <u/>
        <vertAlign val="superscript"/>
        <sz val="11"/>
        <rFont val="Arial"/>
        <family val="2"/>
      </rPr>
      <t>2</t>
    </r>
  </si>
  <si>
    <t>Growth DCF</t>
  </si>
  <si>
    <t>Price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</si>
  <si>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</si>
  <si>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</si>
  <si>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</si>
  <si>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</si>
  <si>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</si>
  <si>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</si>
  <si>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</si>
  <si>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</si>
  <si>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</si>
  <si>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Year10</t>
  </si>
  <si>
    <t>Year11</t>
  </si>
  <si>
    <t>Year12</t>
  </si>
  <si>
    <t>Year13</t>
  </si>
  <si>
    <t>Year14</t>
  </si>
  <si>
    <t>Year15</t>
  </si>
  <si>
    <t>Year16</t>
  </si>
  <si>
    <t>Year17</t>
  </si>
  <si>
    <t>Year18</t>
  </si>
  <si>
    <t>Year19</t>
  </si>
  <si>
    <t>Year20</t>
  </si>
  <si>
    <t>Year21</t>
  </si>
  <si>
    <t>Year22</t>
  </si>
  <si>
    <t>Year23</t>
  </si>
  <si>
    <t>Year24</t>
  </si>
  <si>
    <t>Year25</t>
  </si>
  <si>
    <t>Year26</t>
  </si>
  <si>
    <t>Year27</t>
  </si>
  <si>
    <t>Year28</t>
  </si>
  <si>
    <t>Year29</t>
  </si>
  <si>
    <t>Year30</t>
  </si>
  <si>
    <t>Year31</t>
  </si>
  <si>
    <t>Year32</t>
  </si>
  <si>
    <t>Year33</t>
  </si>
  <si>
    <t>Year34</t>
  </si>
  <si>
    <t>Year35</t>
  </si>
  <si>
    <t>Year36</t>
  </si>
  <si>
    <t>Year37</t>
  </si>
  <si>
    <t>Year38</t>
  </si>
  <si>
    <t>Year39</t>
  </si>
  <si>
    <t>Year40</t>
  </si>
  <si>
    <t>Year41</t>
  </si>
  <si>
    <t>Year42</t>
  </si>
  <si>
    <t>Year43</t>
  </si>
  <si>
    <t>Year44</t>
  </si>
  <si>
    <t>Year45</t>
  </si>
  <si>
    <t>Year46</t>
  </si>
  <si>
    <t>Year47</t>
  </si>
  <si>
    <t>Year48</t>
  </si>
  <si>
    <t>Year49</t>
  </si>
  <si>
    <t>Year50</t>
  </si>
  <si>
    <t>Year51</t>
  </si>
  <si>
    <t>Year52</t>
  </si>
  <si>
    <t>Year53</t>
  </si>
  <si>
    <t>Year54</t>
  </si>
  <si>
    <t>Year55</t>
  </si>
  <si>
    <t>Year56</t>
  </si>
  <si>
    <t>Year57</t>
  </si>
  <si>
    <t>Year58</t>
  </si>
  <si>
    <t>Year59</t>
  </si>
  <si>
    <t>Year60</t>
  </si>
  <si>
    <t>Year61</t>
  </si>
  <si>
    <t>Year62</t>
  </si>
  <si>
    <t>Year63</t>
  </si>
  <si>
    <t>Year64</t>
  </si>
  <si>
    <t>Year65</t>
  </si>
  <si>
    <t>Year66</t>
  </si>
  <si>
    <t>Year67</t>
  </si>
  <si>
    <t>Year68</t>
  </si>
  <si>
    <t>Year69</t>
  </si>
  <si>
    <t>Year70</t>
  </si>
  <si>
    <t>Year71</t>
  </si>
  <si>
    <t>Year72</t>
  </si>
  <si>
    <t>Year73</t>
  </si>
  <si>
    <t>Year74</t>
  </si>
  <si>
    <t>Year75</t>
  </si>
  <si>
    <t>Year76</t>
  </si>
  <si>
    <t>Year77</t>
  </si>
  <si>
    <t>Year78</t>
  </si>
  <si>
    <t>Year79</t>
  </si>
  <si>
    <t>Year80</t>
  </si>
  <si>
    <t>Year81</t>
  </si>
  <si>
    <t>Year82</t>
  </si>
  <si>
    <t>Year83</t>
  </si>
  <si>
    <t>Year84</t>
  </si>
  <si>
    <t>Year85</t>
  </si>
  <si>
    <t>Year86</t>
  </si>
  <si>
    <t>Year87</t>
  </si>
  <si>
    <t>Year88</t>
  </si>
  <si>
    <t>Year89</t>
  </si>
  <si>
    <t>Year90</t>
  </si>
  <si>
    <t>Year91</t>
  </si>
  <si>
    <t>Year92</t>
  </si>
  <si>
    <t>Year93</t>
  </si>
  <si>
    <t>Year94</t>
  </si>
  <si>
    <t>Year95</t>
  </si>
  <si>
    <t>Year96</t>
  </si>
  <si>
    <t>Year97</t>
  </si>
  <si>
    <t>Year98</t>
  </si>
  <si>
    <t>Year99</t>
  </si>
  <si>
    <t>Year100</t>
  </si>
  <si>
    <t>Year101</t>
  </si>
  <si>
    <t>Year102</t>
  </si>
  <si>
    <t>Year103</t>
  </si>
  <si>
    <t>Year104</t>
  </si>
  <si>
    <t>Year105</t>
  </si>
  <si>
    <t>Year106</t>
  </si>
  <si>
    <t>Year107</t>
  </si>
  <si>
    <t>Year108</t>
  </si>
  <si>
    <t>Year109</t>
  </si>
  <si>
    <t>Year110</t>
  </si>
  <si>
    <t>Year111</t>
  </si>
  <si>
    <t>Year112</t>
  </si>
  <si>
    <t>Year113</t>
  </si>
  <si>
    <t>Year114</t>
  </si>
  <si>
    <t>Year115</t>
  </si>
  <si>
    <t>Year116</t>
  </si>
  <si>
    <t>Year117</t>
  </si>
  <si>
    <t>Year118</t>
  </si>
  <si>
    <t>Year119</t>
  </si>
  <si>
    <t>Year120</t>
  </si>
  <si>
    <t>Year121</t>
  </si>
  <si>
    <t>Year122</t>
  </si>
  <si>
    <t>Year123</t>
  </si>
  <si>
    <t>Year124</t>
  </si>
  <si>
    <t>Year125</t>
  </si>
  <si>
    <t>Year126</t>
  </si>
  <si>
    <t>Year127</t>
  </si>
  <si>
    <t>Year128</t>
  </si>
  <si>
    <t>Year129</t>
  </si>
  <si>
    <t>Year130</t>
  </si>
  <si>
    <t>Year131</t>
  </si>
  <si>
    <t>Year132</t>
  </si>
  <si>
    <t>Year133</t>
  </si>
  <si>
    <t>Year134</t>
  </si>
  <si>
    <t>Year135</t>
  </si>
  <si>
    <t>Year136</t>
  </si>
  <si>
    <t>Year137</t>
  </si>
  <si>
    <t>Year138</t>
  </si>
  <si>
    <t>Year139</t>
  </si>
  <si>
    <t>Year140</t>
  </si>
  <si>
    <t>Year141</t>
  </si>
  <si>
    <t>Year142</t>
  </si>
  <si>
    <t>Year143</t>
  </si>
  <si>
    <t>Year144</t>
  </si>
  <si>
    <t>Year145</t>
  </si>
  <si>
    <t>Year146</t>
  </si>
  <si>
    <t>Year147</t>
  </si>
  <si>
    <t>Year148</t>
  </si>
  <si>
    <t>Year149</t>
  </si>
  <si>
    <t>Year150</t>
  </si>
  <si>
    <t>Year151</t>
  </si>
  <si>
    <t>Year152</t>
  </si>
  <si>
    <t>Year153</t>
  </si>
  <si>
    <t>Year154</t>
  </si>
  <si>
    <t>Year155</t>
  </si>
  <si>
    <t>Year156</t>
  </si>
  <si>
    <t>Year157</t>
  </si>
  <si>
    <t>Year158</t>
  </si>
  <si>
    <t>Year159</t>
  </si>
  <si>
    <t>Year160</t>
  </si>
  <si>
    <t>Year161</t>
  </si>
  <si>
    <t>Year162</t>
  </si>
  <si>
    <t>Year163</t>
  </si>
  <si>
    <t>Year164</t>
  </si>
  <si>
    <t>Year165</t>
  </si>
  <si>
    <t>Year166</t>
  </si>
  <si>
    <t>Year167</t>
  </si>
  <si>
    <t>Year168</t>
  </si>
  <si>
    <t>Year169</t>
  </si>
  <si>
    <t>Year170</t>
  </si>
  <si>
    <t>Year171</t>
  </si>
  <si>
    <t>Year172</t>
  </si>
  <si>
    <t>Year173</t>
  </si>
  <si>
    <t>Year174</t>
  </si>
  <si>
    <t>Year175</t>
  </si>
  <si>
    <t>Year176</t>
  </si>
  <si>
    <t>Year177</t>
  </si>
  <si>
    <t>Year178</t>
  </si>
  <si>
    <t>Year179</t>
  </si>
  <si>
    <t>Year180</t>
  </si>
  <si>
    <t>Year181</t>
  </si>
  <si>
    <t>Year182</t>
  </si>
  <si>
    <t>Year183</t>
  </si>
  <si>
    <t>Year184</t>
  </si>
  <si>
    <t>Year185</t>
  </si>
  <si>
    <t>Year186</t>
  </si>
  <si>
    <t>Year187</t>
  </si>
  <si>
    <t>Year188</t>
  </si>
  <si>
    <t>Year189</t>
  </si>
  <si>
    <t>Year190</t>
  </si>
  <si>
    <t>Year191</t>
  </si>
  <si>
    <t>Year192</t>
  </si>
  <si>
    <t>Year193</t>
  </si>
  <si>
    <t>Year194</t>
  </si>
  <si>
    <t>Year195</t>
  </si>
  <si>
    <t>Year196</t>
  </si>
  <si>
    <t>Year197</t>
  </si>
  <si>
    <t>Year198</t>
  </si>
  <si>
    <t>Year199</t>
  </si>
  <si>
    <t>Year200</t>
  </si>
  <si>
    <t/>
  </si>
  <si>
    <t>ALLETE, Inc.</t>
  </si>
  <si>
    <t>Alliant Energy Corporation</t>
  </si>
  <si>
    <t>Ameren Corporation</t>
  </si>
  <si>
    <t>Avangrid, Inc.</t>
  </si>
  <si>
    <t>Black Hills Corporation</t>
  </si>
  <si>
    <t>CMS Energy Corporation</t>
  </si>
  <si>
    <t>DTE Energy Company</t>
  </si>
  <si>
    <t>Duke Energy Corporation</t>
  </si>
  <si>
    <t>El Paso Electric Company</t>
  </si>
  <si>
    <t>Evergy, Inc.</t>
  </si>
  <si>
    <t>Hawaiian Electric Industries, Inc.</t>
  </si>
  <si>
    <t>NextEra Energy, Inc.</t>
  </si>
  <si>
    <t>NorthWestern Corporation</t>
  </si>
  <si>
    <t>OGE Energy Corp.</t>
  </si>
  <si>
    <t>Otter Tail Corporation</t>
  </si>
  <si>
    <t>Pinnacle West Capital Corporation</t>
  </si>
  <si>
    <t>PNM Resources, Inc.</t>
  </si>
  <si>
    <t>Portland General Electric Company</t>
  </si>
  <si>
    <t>Southern Company</t>
  </si>
  <si>
    <t>WEC Energy Group, Inc.</t>
  </si>
  <si>
    <t>Xcel Energy Inc.</t>
  </si>
  <si>
    <t>Median</t>
  </si>
  <si>
    <t>Sources:</t>
  </si>
  <si>
    <t>RBH-2, Page 1 of 3.</t>
  </si>
  <si>
    <t>Blue Chip Economic Indicators, June 1, 2019 at 14.</t>
  </si>
  <si>
    <t>90 Day Average Stock Price</t>
  </si>
  <si>
    <t>RBH-2, Page 2 of 3.</t>
  </si>
  <si>
    <t>180 Day Average Stock Price</t>
  </si>
  <si>
    <t>RBH-2, Page 3 of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</si>
</sst>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_);\(0\)"/>
    <numFmt numFmtId="166" formatCode="&quot;$&quot;#,##0.00"/>
    <numFmt numFmtId="167" formatCode="_-?0.00%;\-?0.00%"/>
    <numFmt numFmtId="168" formatCode="0.000000"/>
    <numFmt numFmtId="169" formatCode="_(&quot;$&quot;* #,##0.00000_);_(&quot;$&quot;* \(#,##0.00000\);_(&quot;$&quot;* &quot;-&quot;??_);_(@_)"/>
    <numFmt numFmtId="170" formatCode="0.000000000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5" fillId="0" borderId="0" xfId="0" applyFont="1" applyFill="1"/>
    <xf numFmtId="164" fontId="4" fillId="0" borderId="0" xfId="2" applyNumberFormat="1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 vertical="center"/>
    </xf>
    <xf numFmtId="0" fontId="7" fillId="0" borderId="0" xfId="3" applyFont="1" applyFill="1"/>
    <xf numFmtId="0" fontId="7" fillId="0" borderId="2" xfId="3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49" fontId="7" fillId="0" borderId="0" xfId="3" applyNumberFormat="1" applyFont="1" applyFill="1" applyAlignment="1">
      <alignment horizontal="center"/>
    </xf>
    <xf numFmtId="49" fontId="4" fillId="0" borderId="0" xfId="3" applyNumberFormat="1" applyFont="1" applyFill="1" applyAlignment="1">
      <alignment horizontal="left" indent="1"/>
    </xf>
    <xf numFmtId="165" fontId="7" fillId="0" borderId="0" xfId="3" applyNumberFormat="1" applyFont="1" applyFill="1" applyAlignment="1">
      <alignment horizontal="center"/>
    </xf>
    <xf numFmtId="165" fontId="7" fillId="0" borderId="0" xfId="4" quotePrefix="1" applyNumberFormat="1" applyFont="1" applyFill="1" applyAlignment="1">
      <alignment horizontal="center"/>
    </xf>
    <xf numFmtId="165" fontId="7" fillId="0" borderId="0" xfId="5" applyNumberFormat="1" applyFont="1" applyFill="1" applyAlignment="1">
      <alignment horizontal="center"/>
    </xf>
    <xf numFmtId="165" fontId="7" fillId="0" borderId="0" xfId="3" quotePrefix="1" applyNumberFormat="1" applyFont="1" applyFill="1" applyAlignment="1">
      <alignment horizontal="center"/>
    </xf>
    <xf numFmtId="4" fontId="4" fillId="0" borderId="0" xfId="3" applyNumberFormat="1" applyFont="1" applyFill="1"/>
    <xf numFmtId="0" fontId="4" fillId="0" borderId="0" xfId="3" applyFont="1" applyFill="1" applyAlignment="1">
      <alignment horizontal="left" indent="1"/>
    </xf>
    <xf numFmtId="166" fontId="4" fillId="0" borderId="0" xfId="6" applyNumberFormat="1" applyFont="1" applyFill="1" applyAlignment="1">
      <alignment horizontal="center"/>
    </xf>
    <xf numFmtId="10" fontId="4" fillId="0" borderId="0" xfId="3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3" applyFont="1" applyFill="1" applyAlignment="1">
      <alignment horizontal="left"/>
    </xf>
    <xf numFmtId="167" fontId="4" fillId="0" borderId="0" xfId="3" applyNumberFormat="1" applyFont="1" applyFill="1" applyAlignment="1">
      <alignment horizontal="center"/>
    </xf>
    <xf numFmtId="167" fontId="4" fillId="0" borderId="0" xfId="5" applyNumberFormat="1" applyFont="1" applyFill="1" applyAlignment="1">
      <alignment horizontal="center"/>
    </xf>
    <xf numFmtId="166" fontId="4" fillId="0" borderId="0" xfId="3" applyNumberFormat="1" applyFont="1" applyFill="1"/>
    <xf numFmtId="2" fontId="4" fillId="0" borderId="0" xfId="3" applyNumberFormat="1" applyFont="1" applyFill="1" applyAlignment="1">
      <alignment horizontal="center"/>
    </xf>
    <xf numFmtId="167" fontId="7" fillId="0" borderId="0" xfId="3" applyNumberFormat="1" applyFont="1" applyFill="1" applyAlignment="1">
      <alignment horizontal="center"/>
    </xf>
    <xf numFmtId="0" fontId="7" fillId="0" borderId="0" xfId="3" applyFont="1" applyFill="1" applyAlignment="1">
      <alignment horizontal="left"/>
    </xf>
    <xf numFmtId="166" fontId="7" fillId="0" borderId="0" xfId="6" applyNumberFormat="1" applyFont="1" applyFill="1" applyAlignment="1">
      <alignment horizontal="center"/>
    </xf>
    <xf numFmtId="167" fontId="7" fillId="0" borderId="0" xfId="5" applyNumberFormat="1" applyFont="1" applyFill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10" fillId="0" borderId="0" xfId="0" applyFont="1" applyFill="1" applyAlignment="1">
      <alignment horizontal="right" vertical="center"/>
    </xf>
    <xf numFmtId="0" fontId="4" fillId="0" borderId="0" xfId="7" applyFont="1" applyFill="1" applyAlignment="1"/>
    <xf numFmtId="0" fontId="4" fillId="0" borderId="0" xfId="0" applyFont="1" applyFill="1"/>
    <xf numFmtId="168" fontId="4" fillId="0" borderId="0" xfId="3" applyNumberFormat="1" applyFont="1" applyFill="1" applyAlignment="1">
      <alignment horizontal="center"/>
    </xf>
    <xf numFmtId="169" fontId="4" fillId="0" borderId="0" xfId="1" applyNumberFormat="1" applyFont="1" applyFill="1" applyAlignment="1">
      <alignment horizontal="center"/>
    </xf>
    <xf numFmtId="170" fontId="4" fillId="0" borderId="0" xfId="3" applyNumberFormat="1" applyFont="1" applyFill="1" applyAlignment="1">
      <alignment horizontal="center"/>
    </xf>
    <xf numFmtId="0" fontId="0" fillId="0" borderId="0" xfId="0" quotePrefix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7" fillId="0" borderId="1" xfId="3" applyFont="1" applyFill="1" applyBorder="1" applyAlignment="1">
      <alignment horizontal="center"/>
    </xf>
    <xf numFmtId="49" fontId="8" fillId="0" borderId="0" xfId="3" applyNumberFormat="1" applyFont="1" applyFill="1" applyAlignment="1">
      <alignment horizontal="center"/>
    </xf>
  </cellXfs>
  <cellStyles count="8">
    <cellStyle name="Comma 2" xfId="4"/>
    <cellStyle name="Currency" xfId="1" builtinId="4"/>
    <cellStyle name="Currency 2" xfId="6"/>
    <cellStyle name="Normal" xfId="0" builtinId="0"/>
    <cellStyle name="Normal 10" xfId="3"/>
    <cellStyle name="Normal 2" xfId="7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3</xdr:row>
      <xdr:rowOff>76200</xdr:rowOff>
    </xdr:from>
    <xdr:to>
      <xdr:col>3</xdr:col>
      <xdr:colOff>228600</xdr:colOff>
      <xdr:row>9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DA04A99-9890-417C-AC40-695739681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47700"/>
          <a:ext cx="2124075" cy="1057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rolawDocs\CTF\10797\Exhibit\3741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rolawDocs\CTF\10797\Exhibit\37383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rolawDocs\CTF\10797\Exhibit\37457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rolawDocs\MMC\0718.1\Database\34127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Users\MMC.BRUBAKER\Documents\AIC%20R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ProlawDocs\DEB\0718.1\Exhibit\Analysis\2486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Cover Sheet"/>
      <sheetName val="Proxy Group"/>
      <sheetName val="Attachment MPG-8"/>
      <sheetName val="Attachment MPG-9"/>
      <sheetName val="Attachment MPG-10"/>
      <sheetName val="Attachment MPG-11"/>
      <sheetName val="Attachment MPG-12ab"/>
      <sheetName val="Attachment MPG-13"/>
      <sheetName val="Attachment MPG-14"/>
      <sheetName val="Attachment MPG-15"/>
      <sheetName val="Attachment MPG-21, Page 1"/>
      <sheetName val="Attachment MPG-22"/>
      <sheetName val="Attachment MPG-25"/>
      <sheetName val="MI Data (WP)"/>
      <sheetName val="VL Data (WP)"/>
      <sheetName val="Growth Rate LU (WP)"/>
      <sheetName val="Stock Prices (WP)"/>
      <sheetName val="Credit Ratings (WP)"/>
      <sheetName val="___snlqueryparms"/>
      <sheetName val="___snlqueryparms2"/>
      <sheetName val="Company List"/>
      <sheetName val="___snlofficequeries"/>
    </sheetNames>
    <sheetDataSet>
      <sheetData sheetId="0"/>
      <sheetData sheetId="1"/>
      <sheetData sheetId="2">
        <row r="1">
          <cell r="B1" t="str">
            <v>Indiana Michigan Power Company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6" t="str">
            <v>ALE</v>
          </cell>
          <cell r="B6" t="str">
            <v>ALLETE, Inc.</v>
          </cell>
          <cell r="C6">
            <v>4022309</v>
          </cell>
          <cell r="D6">
            <v>59.196001977044297</v>
          </cell>
          <cell r="E6" t="str">
            <v>BBB+</v>
          </cell>
          <cell r="F6" t="str">
            <v>Baa1</v>
          </cell>
          <cell r="G6">
            <v>59.196001977044297</v>
          </cell>
          <cell r="H6" t="str">
            <v>BBB+</v>
          </cell>
          <cell r="I6" t="str">
            <v>Baa1</v>
          </cell>
        </row>
        <row r="7">
          <cell r="A7" t="str">
            <v>LNT</v>
          </cell>
          <cell r="B7" t="str">
            <v>Alliant Energy Corporation</v>
          </cell>
          <cell r="C7">
            <v>4057038</v>
          </cell>
          <cell r="D7">
            <v>42.738380383421699</v>
          </cell>
          <cell r="E7" t="str">
            <v>A-</v>
          </cell>
          <cell r="F7" t="str">
            <v>Baa1</v>
          </cell>
          <cell r="G7">
            <v>42.738380383421699</v>
          </cell>
          <cell r="H7" t="str">
            <v>A-</v>
          </cell>
          <cell r="I7" t="str">
            <v>Baa1</v>
          </cell>
        </row>
        <row r="8">
          <cell r="A8" t="str">
            <v>AEE</v>
          </cell>
          <cell r="B8" t="str">
            <v>Ameren Corporation</v>
          </cell>
          <cell r="C8">
            <v>4007308</v>
          </cell>
          <cell r="D8">
            <v>45.398298530549098</v>
          </cell>
          <cell r="E8" t="str">
            <v>BBB+</v>
          </cell>
          <cell r="F8" t="str">
            <v>Baa1</v>
          </cell>
          <cell r="G8">
            <v>45.398298530549098</v>
          </cell>
          <cell r="H8" t="str">
            <v>BBB+</v>
          </cell>
          <cell r="I8" t="str">
            <v>Baa1</v>
          </cell>
        </row>
        <row r="9">
          <cell r="A9" t="str">
            <v>AGR</v>
          </cell>
          <cell r="B9" t="str">
            <v>Avangrid, Inc.</v>
          </cell>
          <cell r="C9">
            <v>4057045</v>
          </cell>
          <cell r="D9">
            <v>69.437293122471502</v>
          </cell>
          <cell r="E9" t="str">
            <v>BBB+</v>
          </cell>
          <cell r="F9" t="str">
            <v>Baa1</v>
          </cell>
          <cell r="G9">
            <v>69.437293122471502</v>
          </cell>
          <cell r="H9" t="str">
            <v>BBB+</v>
          </cell>
          <cell r="I9" t="str">
            <v>Baa1</v>
          </cell>
        </row>
        <row r="10">
          <cell r="A10" t="str">
            <v>BKH</v>
          </cell>
          <cell r="B10" t="str">
            <v>Black Hills Corporation</v>
          </cell>
          <cell r="C10">
            <v>4010420</v>
          </cell>
          <cell r="D10">
            <v>40.1793790026965</v>
          </cell>
          <cell r="E10" t="str">
            <v>BBB+</v>
          </cell>
          <cell r="F10" t="str">
            <v>Baa2</v>
          </cell>
          <cell r="G10">
            <v>40.1793790026965</v>
          </cell>
          <cell r="H10" t="str">
            <v>BBB+</v>
          </cell>
          <cell r="I10" t="str">
            <v>Baa2</v>
          </cell>
        </row>
        <row r="11">
          <cell r="A11" t="str">
            <v>CMS</v>
          </cell>
          <cell r="B11" t="str">
            <v>CMS Energy Corporation</v>
          </cell>
          <cell r="C11">
            <v>4004172</v>
          </cell>
          <cell r="D11">
            <v>28.698171283722601</v>
          </cell>
          <cell r="E11" t="str">
            <v>BBB+</v>
          </cell>
          <cell r="F11" t="str">
            <v>Baa1</v>
          </cell>
          <cell r="G11">
            <v>28.698171283722601</v>
          </cell>
          <cell r="H11" t="str">
            <v>BBB+</v>
          </cell>
          <cell r="I11" t="str">
            <v>Baa1</v>
          </cell>
        </row>
        <row r="12">
          <cell r="A12" t="str">
            <v>ED</v>
          </cell>
          <cell r="B12" t="str">
            <v>Consolidated Edison, Inc.</v>
          </cell>
          <cell r="C12">
            <v>4057041</v>
          </cell>
          <cell r="D12">
            <v>44.543275632490001</v>
          </cell>
          <cell r="E12" t="str">
            <v>A-</v>
          </cell>
          <cell r="F12" t="str">
            <v>Baa1</v>
          </cell>
          <cell r="G12">
            <v>44.543275632490001</v>
          </cell>
          <cell r="H12" t="str">
            <v>A-</v>
          </cell>
          <cell r="I12" t="str">
            <v>Baa1</v>
          </cell>
        </row>
        <row r="13">
          <cell r="A13" t="str">
            <v>DTE</v>
          </cell>
          <cell r="B13" t="str">
            <v>DTE Energy Company</v>
          </cell>
          <cell r="C13">
            <v>4057044</v>
          </cell>
          <cell r="D13">
            <v>41.0152650346568</v>
          </cell>
          <cell r="E13" t="str">
            <v>BBB+</v>
          </cell>
          <cell r="F13" t="str">
            <v>Baa1</v>
          </cell>
          <cell r="G13">
            <v>41.0152650346568</v>
          </cell>
          <cell r="H13" t="str">
            <v>BBB+</v>
          </cell>
          <cell r="I13" t="str">
            <v>Baa1</v>
          </cell>
        </row>
        <row r="14">
          <cell r="A14" t="str">
            <v>DUK</v>
          </cell>
          <cell r="B14" t="str">
            <v>Duke Energy Corporation</v>
          </cell>
          <cell r="C14">
            <v>4121470</v>
          </cell>
          <cell r="D14">
            <v>43.053658632446698</v>
          </cell>
          <cell r="E14" t="str">
            <v>A-</v>
          </cell>
          <cell r="F14" t="str">
            <v>Baa1</v>
          </cell>
          <cell r="G14">
            <v>43.053658632446698</v>
          </cell>
          <cell r="H14" t="str">
            <v>A-</v>
          </cell>
          <cell r="I14" t="str">
            <v>Baa1</v>
          </cell>
        </row>
        <row r="15">
          <cell r="A15" t="str">
            <v>EE</v>
          </cell>
          <cell r="B15" t="str">
            <v>El Paso Electric Company</v>
          </cell>
          <cell r="C15">
            <v>4056994</v>
          </cell>
          <cell r="D15">
            <v>44.798537942043403</v>
          </cell>
          <cell r="E15" t="str">
            <v>BBB</v>
          </cell>
          <cell r="F15" t="str">
            <v>Baa1</v>
          </cell>
          <cell r="G15">
            <v>44.798537942043403</v>
          </cell>
          <cell r="H15" t="str">
            <v>BBB</v>
          </cell>
          <cell r="I15" t="str">
            <v>Baa1</v>
          </cell>
        </row>
        <row r="16">
          <cell r="A16" t="str">
            <v>EVRG</v>
          </cell>
          <cell r="B16" t="str">
            <v>Evergy, Inc.</v>
          </cell>
          <cell r="C16">
            <v>8603803</v>
          </cell>
          <cell r="D16">
            <v>54.012624956911402</v>
          </cell>
          <cell r="E16" t="str">
            <v>A-</v>
          </cell>
          <cell r="F16" t="str">
            <v>Baa2</v>
          </cell>
          <cell r="G16">
            <v>54.012624956911402</v>
          </cell>
          <cell r="H16" t="str">
            <v>A-</v>
          </cell>
          <cell r="I16" t="str">
            <v>Baa2</v>
          </cell>
        </row>
        <row r="17">
          <cell r="A17" t="str">
            <v>ES</v>
          </cell>
          <cell r="B17" t="str">
            <v>Eversource Energy</v>
          </cell>
          <cell r="C17">
            <v>4057052</v>
          </cell>
          <cell r="D17">
            <v>43.701289187644903</v>
          </cell>
          <cell r="E17" t="str">
            <v>A+</v>
          </cell>
          <cell r="F17" t="str">
            <v>Baa1</v>
          </cell>
          <cell r="G17">
            <v>43.701289187644903</v>
          </cell>
          <cell r="H17" t="str">
            <v>A+</v>
          </cell>
          <cell r="I17" t="str">
            <v>Baa1</v>
          </cell>
        </row>
        <row r="18">
          <cell r="A18" t="str">
            <v>HE</v>
          </cell>
          <cell r="B18" t="str">
            <v>Hawaiian Electric Industries, Inc.</v>
          </cell>
          <cell r="C18">
            <v>1031123</v>
          </cell>
          <cell r="D18">
            <v>51.541688298500702</v>
          </cell>
          <cell r="E18" t="str">
            <v>BBB-</v>
          </cell>
          <cell r="G18">
            <v>51.541688298500702</v>
          </cell>
          <cell r="H18" t="str">
            <v>BBB-</v>
          </cell>
          <cell r="I18" t="str">
            <v>N/A</v>
          </cell>
        </row>
        <row r="19">
          <cell r="A19" t="str">
            <v>NEE</v>
          </cell>
          <cell r="B19" t="str">
            <v>NextEra Energy, Inc.</v>
          </cell>
          <cell r="C19">
            <v>3010401</v>
          </cell>
          <cell r="D19">
            <v>45.046637729725497</v>
          </cell>
          <cell r="E19" t="str">
            <v>A-</v>
          </cell>
          <cell r="F19" t="str">
            <v>Baa1</v>
          </cell>
          <cell r="G19">
            <v>45.046637729725497</v>
          </cell>
          <cell r="H19" t="str">
            <v>A-</v>
          </cell>
          <cell r="I19" t="str">
            <v>Baa1</v>
          </cell>
        </row>
        <row r="20">
          <cell r="A20" t="str">
            <v>NWE</v>
          </cell>
          <cell r="B20" t="str">
            <v>NorthWestern Corporation</v>
          </cell>
          <cell r="C20">
            <v>4057053</v>
          </cell>
          <cell r="D20">
            <v>47.760281685984999</v>
          </cell>
          <cell r="E20" t="str">
            <v>BBB</v>
          </cell>
          <cell r="F20" t="str">
            <v>Baa2</v>
          </cell>
          <cell r="G20">
            <v>47.760281685984999</v>
          </cell>
          <cell r="H20" t="str">
            <v>BBB</v>
          </cell>
          <cell r="I20" t="str">
            <v>Baa2</v>
          </cell>
        </row>
        <row r="21">
          <cell r="A21" t="str">
            <v>OGE</v>
          </cell>
          <cell r="B21" t="str">
            <v>OGE Energy Corp.</v>
          </cell>
          <cell r="C21">
            <v>4057055</v>
          </cell>
          <cell r="D21">
            <v>55.999720357941797</v>
          </cell>
          <cell r="E21" t="str">
            <v>BBB+</v>
          </cell>
          <cell r="F21" t="str">
            <v>(P)Baa1</v>
          </cell>
          <cell r="G21">
            <v>55.999720357941797</v>
          </cell>
          <cell r="H21" t="str">
            <v>BBB+</v>
          </cell>
          <cell r="I21" t="str">
            <v>Baa1</v>
          </cell>
        </row>
        <row r="22">
          <cell r="A22" t="str">
            <v>OTTR</v>
          </cell>
          <cell r="B22" t="str">
            <v>Otter Tail Corporation</v>
          </cell>
          <cell r="C22">
            <v>4057017</v>
          </cell>
          <cell r="D22">
            <v>54.4888893540545</v>
          </cell>
          <cell r="E22" t="str">
            <v>BBB</v>
          </cell>
          <cell r="F22" t="str">
            <v>Baa2</v>
          </cell>
          <cell r="G22">
            <v>54.4888893540545</v>
          </cell>
          <cell r="H22" t="str">
            <v>BBB</v>
          </cell>
          <cell r="I22" t="str">
            <v>Baa2</v>
          </cell>
        </row>
        <row r="23">
          <cell r="A23" t="str">
            <v>PNW</v>
          </cell>
          <cell r="B23" t="str">
            <v>Pinnacle West Capital Corporation</v>
          </cell>
          <cell r="C23">
            <v>4056951</v>
          </cell>
          <cell r="D23">
            <v>49.443797921054703</v>
          </cell>
          <cell r="E23" t="str">
            <v>A-</v>
          </cell>
          <cell r="F23" t="str">
            <v>A3</v>
          </cell>
          <cell r="G23">
            <v>49.443797921054703</v>
          </cell>
          <cell r="H23" t="str">
            <v>A-</v>
          </cell>
          <cell r="I23" t="str">
            <v>A3</v>
          </cell>
        </row>
        <row r="24">
          <cell r="A24" t="str">
            <v>PNM</v>
          </cell>
          <cell r="B24" t="str">
            <v>PNM Resources, Inc.</v>
          </cell>
          <cell r="C24">
            <v>4006880</v>
          </cell>
          <cell r="D24">
            <v>36.152752790390998</v>
          </cell>
          <cell r="E24" t="str">
            <v>BBB+</v>
          </cell>
          <cell r="F24" t="str">
            <v>Baa3</v>
          </cell>
          <cell r="G24">
            <v>36.152752790390998</v>
          </cell>
          <cell r="H24" t="str">
            <v>BBB+</v>
          </cell>
          <cell r="I24" t="str">
            <v>Baa3</v>
          </cell>
        </row>
        <row r="25">
          <cell r="A25" t="str">
            <v>POR</v>
          </cell>
          <cell r="B25" t="str">
            <v>Portland General Electric Company</v>
          </cell>
          <cell r="C25">
            <v>4057019</v>
          </cell>
          <cell r="D25">
            <v>50.2808988764045</v>
          </cell>
          <cell r="E25" t="str">
            <v>BBB+</v>
          </cell>
          <cell r="F25" t="str">
            <v>A3</v>
          </cell>
          <cell r="G25">
            <v>50.2808988764045</v>
          </cell>
          <cell r="H25" t="str">
            <v>BBB+</v>
          </cell>
          <cell r="I25" t="str">
            <v>A3</v>
          </cell>
        </row>
        <row r="26">
          <cell r="A26" t="str">
            <v>SO</v>
          </cell>
          <cell r="B26" t="str">
            <v>Southern Company</v>
          </cell>
          <cell r="C26">
            <v>4004298</v>
          </cell>
          <cell r="D26">
            <v>32.453825857519803</v>
          </cell>
          <cell r="E26" t="str">
            <v>A-</v>
          </cell>
          <cell r="F26" t="str">
            <v>Baa2</v>
          </cell>
          <cell r="G26">
            <v>32.453825857519803</v>
          </cell>
          <cell r="H26" t="str">
            <v>A-</v>
          </cell>
          <cell r="I26" t="str">
            <v>Baa2</v>
          </cell>
        </row>
        <row r="27">
          <cell r="A27" t="str">
            <v>WEC</v>
          </cell>
          <cell r="B27" t="str">
            <v>WEC Energy Group, Inc.</v>
          </cell>
          <cell r="C27">
            <v>4009725</v>
          </cell>
          <cell r="D27">
            <v>45.231450249055101</v>
          </cell>
          <cell r="E27" t="str">
            <v>A-</v>
          </cell>
          <cell r="F27" t="str">
            <v>Baa1</v>
          </cell>
          <cell r="G27">
            <v>45.231450249055101</v>
          </cell>
          <cell r="H27" t="str">
            <v>A-</v>
          </cell>
          <cell r="I27" t="str">
            <v>Baa1</v>
          </cell>
        </row>
        <row r="28">
          <cell r="A28" t="str">
            <v>XEL</v>
          </cell>
          <cell r="B28" t="str">
            <v>Xcel Energy Inc.</v>
          </cell>
          <cell r="C28">
            <v>4025308</v>
          </cell>
          <cell r="D28">
            <v>41.4740914181004</v>
          </cell>
          <cell r="E28" t="str">
            <v>A-</v>
          </cell>
          <cell r="F28" t="str">
            <v>Baa1</v>
          </cell>
          <cell r="G28">
            <v>41.4740914181004</v>
          </cell>
          <cell r="H28" t="str">
            <v>A-</v>
          </cell>
          <cell r="I28" t="str">
            <v>Baa1</v>
          </cell>
        </row>
        <row r="29">
          <cell r="G29" t="str">
            <v>N/A</v>
          </cell>
          <cell r="H29" t="str">
            <v>N/A</v>
          </cell>
          <cell r="I29" t="str">
            <v>N/A</v>
          </cell>
        </row>
        <row r="34">
          <cell r="G34" t="str">
            <v>N/A</v>
          </cell>
          <cell r="H34" t="str">
            <v>N/A</v>
          </cell>
          <cell r="I34" t="str">
            <v>N/A</v>
          </cell>
        </row>
        <row r="35">
          <cell r="G35" t="str">
            <v>N/A</v>
          </cell>
          <cell r="H35" t="str">
            <v>N/A</v>
          </cell>
          <cell r="I35" t="str">
            <v>N/A</v>
          </cell>
        </row>
        <row r="36">
          <cell r="G36" t="str">
            <v>N/A</v>
          </cell>
          <cell r="H36" t="str">
            <v>N/A</v>
          </cell>
          <cell r="I36" t="str">
            <v>N/A</v>
          </cell>
        </row>
        <row r="37">
          <cell r="G37" t="str">
            <v>N/A</v>
          </cell>
          <cell r="H37" t="str">
            <v>N/A</v>
          </cell>
          <cell r="I37" t="str">
            <v>N/A</v>
          </cell>
        </row>
        <row r="38">
          <cell r="G38" t="str">
            <v>N/A</v>
          </cell>
          <cell r="H38" t="str">
            <v>N/A</v>
          </cell>
          <cell r="I38" t="str">
            <v>N/A</v>
          </cell>
        </row>
        <row r="39">
          <cell r="G39" t="str">
            <v>N/A</v>
          </cell>
          <cell r="H39" t="str">
            <v>N/A</v>
          </cell>
          <cell r="I39" t="str">
            <v>N/A</v>
          </cell>
        </row>
        <row r="40">
          <cell r="G40" t="str">
            <v>N/A</v>
          </cell>
          <cell r="H40" t="str">
            <v>N/A</v>
          </cell>
          <cell r="I40" t="str">
            <v>N/A</v>
          </cell>
        </row>
        <row r="41">
          <cell r="G41" t="str">
            <v>N/A</v>
          </cell>
          <cell r="H41" t="str">
            <v>N/A</v>
          </cell>
          <cell r="I41" t="str">
            <v>N/A</v>
          </cell>
        </row>
        <row r="42">
          <cell r="G42" t="str">
            <v>N/A</v>
          </cell>
          <cell r="H42" t="str">
            <v>N/A</v>
          </cell>
          <cell r="I42" t="str">
            <v>N/A</v>
          </cell>
        </row>
        <row r="43">
          <cell r="G43" t="str">
            <v>N/A</v>
          </cell>
          <cell r="H43" t="str">
            <v>N/A</v>
          </cell>
          <cell r="I43" t="str">
            <v>N/A</v>
          </cell>
        </row>
        <row r="44">
          <cell r="G44" t="str">
            <v>N/A</v>
          </cell>
          <cell r="H44" t="str">
            <v>N/A</v>
          </cell>
          <cell r="I44" t="str">
            <v>N/A</v>
          </cell>
        </row>
        <row r="45">
          <cell r="G45" t="str">
            <v>N/A</v>
          </cell>
          <cell r="H45" t="str">
            <v>N/A</v>
          </cell>
          <cell r="I45" t="str">
            <v>N/A</v>
          </cell>
        </row>
        <row r="46">
          <cell r="G46" t="str">
            <v>N/A</v>
          </cell>
          <cell r="H46" t="str">
            <v>N/A</v>
          </cell>
          <cell r="I46" t="str">
            <v>N/A</v>
          </cell>
        </row>
        <row r="47">
          <cell r="G47" t="str">
            <v>N/A</v>
          </cell>
          <cell r="H47" t="str">
            <v>N/A</v>
          </cell>
          <cell r="I47" t="str">
            <v>N/A</v>
          </cell>
        </row>
        <row r="48">
          <cell r="G48" t="str">
            <v>N/A</v>
          </cell>
          <cell r="H48" t="str">
            <v>N/A</v>
          </cell>
          <cell r="I48" t="str">
            <v>N/A</v>
          </cell>
        </row>
        <row r="49">
          <cell r="G49" t="str">
            <v>N/A</v>
          </cell>
          <cell r="H49" t="str">
            <v>N/A</v>
          </cell>
          <cell r="I49" t="str">
            <v>N/A</v>
          </cell>
        </row>
        <row r="50">
          <cell r="G50" t="str">
            <v>N/A</v>
          </cell>
          <cell r="H50" t="str">
            <v>N/A</v>
          </cell>
          <cell r="I50" t="str">
            <v>N/A</v>
          </cell>
        </row>
        <row r="52">
          <cell r="G52" t="str">
            <v>N/A</v>
          </cell>
          <cell r="H52" t="str">
            <v>N/A</v>
          </cell>
          <cell r="I52" t="str">
            <v>N/A</v>
          </cell>
        </row>
        <row r="53">
          <cell r="G53" t="str">
            <v>N/A</v>
          </cell>
          <cell r="H53" t="str">
            <v>N/A</v>
          </cell>
          <cell r="I53" t="str">
            <v>N/A</v>
          </cell>
        </row>
        <row r="54">
          <cell r="G54" t="str">
            <v>N/A</v>
          </cell>
          <cell r="H54" t="str">
            <v>N/A</v>
          </cell>
          <cell r="I54" t="str">
            <v>N/A</v>
          </cell>
        </row>
        <row r="55">
          <cell r="G55" t="str">
            <v>N/A</v>
          </cell>
          <cell r="H55" t="str">
            <v>N/A</v>
          </cell>
          <cell r="I55" t="str">
            <v>N/A</v>
          </cell>
        </row>
      </sheetData>
      <sheetData sheetId="15">
        <row r="12">
          <cell r="B12" t="str">
            <v>ALE</v>
          </cell>
          <cell r="C12" t="str">
            <v>ALLETE, Inc.</v>
          </cell>
          <cell r="E12">
            <v>0.58750000000000002</v>
          </cell>
          <cell r="F12">
            <v>0.65</v>
          </cell>
          <cell r="G12">
            <v>0.60099999999999998</v>
          </cell>
          <cell r="I12">
            <v>51.5</v>
          </cell>
          <cell r="J12">
            <v>51.75</v>
          </cell>
          <cell r="L12">
            <v>41.86</v>
          </cell>
          <cell r="M12">
            <v>48.5</v>
          </cell>
          <cell r="O12">
            <v>2.2400000000000002</v>
          </cell>
          <cell r="P12">
            <v>2.85</v>
          </cell>
          <cell r="R12">
            <v>3.38</v>
          </cell>
          <cell r="S12">
            <v>4.25</v>
          </cell>
          <cell r="U12">
            <v>22</v>
          </cell>
          <cell r="V12">
            <v>24</v>
          </cell>
          <cell r="X12">
            <v>43630</v>
          </cell>
        </row>
        <row r="13">
          <cell r="B13" t="str">
            <v>LNT</v>
          </cell>
          <cell r="C13" t="str">
            <v>Alliant Energy Corporation</v>
          </cell>
          <cell r="E13">
            <v>0.35499999999999998</v>
          </cell>
          <cell r="F13">
            <v>0.6</v>
          </cell>
          <cell r="G13">
            <v>0.46700000000000003</v>
          </cell>
          <cell r="I13">
            <v>236.06</v>
          </cell>
          <cell r="J13">
            <v>250</v>
          </cell>
          <cell r="L13">
            <v>19.43</v>
          </cell>
          <cell r="M13">
            <v>27.55</v>
          </cell>
          <cell r="O13">
            <v>1.34</v>
          </cell>
          <cell r="P13">
            <v>1.74</v>
          </cell>
          <cell r="R13">
            <v>2.19</v>
          </cell>
          <cell r="S13">
            <v>2.8</v>
          </cell>
          <cell r="U13">
            <v>22</v>
          </cell>
          <cell r="V13">
            <v>24</v>
          </cell>
          <cell r="X13">
            <v>43630</v>
          </cell>
        </row>
        <row r="14">
          <cell r="B14" t="str">
            <v>AEE</v>
          </cell>
          <cell r="C14" t="str">
            <v>Ameren Corporation</v>
          </cell>
          <cell r="E14">
            <v>0.47499999999999998</v>
          </cell>
          <cell r="F14">
            <v>0.6</v>
          </cell>
          <cell r="G14">
            <v>0.48799999999999999</v>
          </cell>
          <cell r="I14">
            <v>244.5</v>
          </cell>
          <cell r="J14">
            <v>255</v>
          </cell>
          <cell r="L14">
            <v>31.21</v>
          </cell>
          <cell r="M14">
            <v>40.75</v>
          </cell>
          <cell r="O14">
            <v>1.85</v>
          </cell>
          <cell r="P14">
            <v>2.5499999999999998</v>
          </cell>
          <cell r="R14">
            <v>3.32</v>
          </cell>
          <cell r="S14">
            <v>4.25</v>
          </cell>
          <cell r="U14">
            <v>22</v>
          </cell>
          <cell r="V14">
            <v>24</v>
          </cell>
          <cell r="X14">
            <v>43630</v>
          </cell>
        </row>
        <row r="15">
          <cell r="B15" t="str">
            <v>AGR</v>
          </cell>
          <cell r="C15" t="str">
            <v>Avangrid, Inc.</v>
          </cell>
          <cell r="E15">
            <v>0.44</v>
          </cell>
          <cell r="F15">
            <v>0.4</v>
          </cell>
          <cell r="G15">
            <v>0.73799999999999999</v>
          </cell>
          <cell r="I15">
            <v>309.01</v>
          </cell>
          <cell r="J15">
            <v>309</v>
          </cell>
          <cell r="L15">
            <v>48.88</v>
          </cell>
          <cell r="M15">
            <v>53</v>
          </cell>
          <cell r="O15">
            <v>1.74</v>
          </cell>
          <cell r="P15">
            <v>2.1</v>
          </cell>
          <cell r="R15">
            <v>1.92</v>
          </cell>
          <cell r="S15">
            <v>3.25</v>
          </cell>
          <cell r="U15">
            <v>22</v>
          </cell>
          <cell r="V15">
            <v>24</v>
          </cell>
          <cell r="X15">
            <v>43602</v>
          </cell>
        </row>
        <row r="16">
          <cell r="B16" t="str">
            <v>BKH</v>
          </cell>
          <cell r="C16" t="str">
            <v>Black Hills Corporation</v>
          </cell>
          <cell r="E16">
            <v>0.505</v>
          </cell>
          <cell r="F16">
            <v>0.8</v>
          </cell>
          <cell r="G16">
            <v>0.42499999999999999</v>
          </cell>
          <cell r="I16">
            <v>60</v>
          </cell>
          <cell r="J16">
            <v>61</v>
          </cell>
          <cell r="L16">
            <v>36.36</v>
          </cell>
          <cell r="M16">
            <v>45</v>
          </cell>
          <cell r="O16">
            <v>1.93</v>
          </cell>
          <cell r="P16">
            <v>2.6</v>
          </cell>
          <cell r="R16">
            <v>3.47</v>
          </cell>
          <cell r="S16">
            <v>4.5</v>
          </cell>
          <cell r="U16">
            <v>22</v>
          </cell>
          <cell r="V16">
            <v>24</v>
          </cell>
          <cell r="X16">
            <v>43581</v>
          </cell>
        </row>
        <row r="17">
          <cell r="B17" t="str">
            <v>CMS</v>
          </cell>
          <cell r="C17" t="str">
            <v>CMS Energy Corporation</v>
          </cell>
          <cell r="E17">
            <v>0.38250000000000001</v>
          </cell>
          <cell r="F17">
            <v>0.55000000000000004</v>
          </cell>
          <cell r="G17">
            <v>0.307</v>
          </cell>
          <cell r="I17">
            <v>283.37</v>
          </cell>
          <cell r="J17">
            <v>297</v>
          </cell>
          <cell r="L17">
            <v>16.78</v>
          </cell>
          <cell r="M17">
            <v>24.5</v>
          </cell>
          <cell r="O17">
            <v>1.43</v>
          </cell>
          <cell r="P17">
            <v>2</v>
          </cell>
          <cell r="R17">
            <v>2.3199999999999998</v>
          </cell>
          <cell r="S17">
            <v>3.25</v>
          </cell>
          <cell r="U17">
            <v>22</v>
          </cell>
          <cell r="V17">
            <v>24</v>
          </cell>
          <cell r="X17">
            <v>43630</v>
          </cell>
        </row>
        <row r="18">
          <cell r="B18" t="str">
            <v>ED</v>
          </cell>
          <cell r="C18" t="str">
            <v>Consolidated Edison, Inc.</v>
          </cell>
          <cell r="E18">
            <v>0.74</v>
          </cell>
          <cell r="F18">
            <v>0.45</v>
          </cell>
          <cell r="G18">
            <v>0.48899999999999999</v>
          </cell>
          <cell r="I18">
            <v>321</v>
          </cell>
          <cell r="J18">
            <v>338</v>
          </cell>
          <cell r="L18">
            <v>52.11</v>
          </cell>
          <cell r="M18">
            <v>59.75</v>
          </cell>
          <cell r="O18">
            <v>2.86</v>
          </cell>
          <cell r="P18">
            <v>3.4</v>
          </cell>
          <cell r="R18">
            <v>4.55</v>
          </cell>
          <cell r="S18">
            <v>5</v>
          </cell>
          <cell r="U18">
            <v>22</v>
          </cell>
          <cell r="V18">
            <v>24</v>
          </cell>
          <cell r="X18">
            <v>43602</v>
          </cell>
        </row>
        <row r="19">
          <cell r="B19" t="str">
            <v>DTE</v>
          </cell>
          <cell r="C19" t="str">
            <v>DTE Energy Company</v>
          </cell>
          <cell r="E19">
            <v>0.94499999999999995</v>
          </cell>
          <cell r="F19">
            <v>0.55000000000000004</v>
          </cell>
          <cell r="G19">
            <v>0.45800000000000002</v>
          </cell>
          <cell r="I19">
            <v>181.93</v>
          </cell>
          <cell r="J19">
            <v>200</v>
          </cell>
          <cell r="L19">
            <v>56.27</v>
          </cell>
          <cell r="M19">
            <v>74</v>
          </cell>
          <cell r="O19">
            <v>3.59</v>
          </cell>
          <cell r="P19">
            <v>4.8</v>
          </cell>
          <cell r="R19">
            <v>6.17</v>
          </cell>
          <cell r="S19">
            <v>7.75</v>
          </cell>
          <cell r="U19">
            <v>22</v>
          </cell>
          <cell r="V19">
            <v>24</v>
          </cell>
          <cell r="X19">
            <v>43630</v>
          </cell>
        </row>
        <row r="20">
          <cell r="B20" t="str">
            <v>DUK</v>
          </cell>
          <cell r="C20" t="str">
            <v>Duke Energy Corporation</v>
          </cell>
          <cell r="E20">
            <v>0.92749999999999999</v>
          </cell>
          <cell r="F20">
            <v>0.5</v>
          </cell>
          <cell r="G20">
            <v>0.46200000000000002</v>
          </cell>
          <cell r="I20">
            <v>727</v>
          </cell>
          <cell r="J20">
            <v>755</v>
          </cell>
          <cell r="L20">
            <v>60.27</v>
          </cell>
          <cell r="M20">
            <v>68.5</v>
          </cell>
          <cell r="O20">
            <v>3.64</v>
          </cell>
          <cell r="P20">
            <v>4.1500000000000004</v>
          </cell>
          <cell r="R20">
            <v>4.13</v>
          </cell>
          <cell r="S20">
            <v>5.75</v>
          </cell>
          <cell r="U20">
            <v>22</v>
          </cell>
          <cell r="V20">
            <v>24</v>
          </cell>
          <cell r="X20">
            <v>43602</v>
          </cell>
        </row>
        <row r="21">
          <cell r="B21" t="str">
            <v>EE</v>
          </cell>
          <cell r="C21" t="str">
            <v>El Paso Electric Company</v>
          </cell>
          <cell r="E21">
            <v>0.36</v>
          </cell>
          <cell r="F21">
            <v>0.7</v>
          </cell>
          <cell r="G21">
            <v>0.47499999999999998</v>
          </cell>
          <cell r="I21">
            <v>40.68</v>
          </cell>
          <cell r="J21">
            <v>43.5</v>
          </cell>
          <cell r="L21">
            <v>28.62</v>
          </cell>
          <cell r="M21">
            <v>35.25</v>
          </cell>
          <cell r="O21">
            <v>1.42</v>
          </cell>
          <cell r="P21">
            <v>1.95</v>
          </cell>
          <cell r="R21">
            <v>2.0699999999999998</v>
          </cell>
          <cell r="S21">
            <v>3</v>
          </cell>
          <cell r="U21">
            <v>22</v>
          </cell>
          <cell r="V21">
            <v>24</v>
          </cell>
          <cell r="X21">
            <v>43581</v>
          </cell>
        </row>
        <row r="22">
          <cell r="B22" t="str">
            <v>EVRG</v>
          </cell>
          <cell r="C22" t="e">
            <v>#N/A</v>
          </cell>
          <cell r="E22">
            <v>0.47499999999999998</v>
          </cell>
          <cell r="F22" t="str">
            <v>NMF</v>
          </cell>
          <cell r="G22">
            <v>0.6</v>
          </cell>
          <cell r="I22">
            <v>255.33</v>
          </cell>
          <cell r="J22">
            <v>212</v>
          </cell>
          <cell r="L22">
            <v>39.28</v>
          </cell>
          <cell r="M22">
            <v>41.5</v>
          </cell>
          <cell r="O22">
            <v>1.74</v>
          </cell>
          <cell r="P22">
            <v>2.5</v>
          </cell>
          <cell r="R22">
            <v>2.5</v>
          </cell>
          <cell r="S22">
            <v>3.5</v>
          </cell>
          <cell r="U22">
            <v>22</v>
          </cell>
          <cell r="V22">
            <v>24</v>
          </cell>
          <cell r="X22">
            <v>43630</v>
          </cell>
        </row>
        <row r="23">
          <cell r="B23" t="str">
            <v>ES</v>
          </cell>
          <cell r="C23" t="str">
            <v>Eversource Energy</v>
          </cell>
          <cell r="E23">
            <v>0.53500000000000003</v>
          </cell>
          <cell r="F23">
            <v>0.6</v>
          </cell>
          <cell r="G23">
            <v>0.46899999999999997</v>
          </cell>
          <cell r="I23">
            <v>316.89</v>
          </cell>
          <cell r="J23">
            <v>350</v>
          </cell>
          <cell r="L23">
            <v>36.25</v>
          </cell>
          <cell r="M23">
            <v>46.75</v>
          </cell>
          <cell r="O23">
            <v>2.02</v>
          </cell>
          <cell r="P23">
            <v>2.65</v>
          </cell>
          <cell r="R23">
            <v>3.25</v>
          </cell>
          <cell r="S23">
            <v>4.25</v>
          </cell>
          <cell r="U23">
            <v>22</v>
          </cell>
          <cell r="V23">
            <v>24</v>
          </cell>
          <cell r="X23">
            <v>43602</v>
          </cell>
        </row>
        <row r="24">
          <cell r="B24" t="str">
            <v>HE</v>
          </cell>
          <cell r="C24" t="str">
            <v>Hawaiian Electric Industries, Inc.</v>
          </cell>
          <cell r="E24">
            <v>0.32</v>
          </cell>
          <cell r="F24">
            <v>0.6</v>
          </cell>
          <cell r="G24">
            <v>0.51700000000000002</v>
          </cell>
          <cell r="I24">
            <v>108.88</v>
          </cell>
          <cell r="J24">
            <v>113</v>
          </cell>
          <cell r="L24">
            <v>19.86</v>
          </cell>
          <cell r="M24">
            <v>24.5</v>
          </cell>
          <cell r="O24">
            <v>1.24</v>
          </cell>
          <cell r="P24">
            <v>1.5</v>
          </cell>
          <cell r="R24">
            <v>1.85</v>
          </cell>
          <cell r="S24">
            <v>2.5</v>
          </cell>
          <cell r="U24">
            <v>22</v>
          </cell>
          <cell r="V24">
            <v>24</v>
          </cell>
          <cell r="X24">
            <v>43581</v>
          </cell>
        </row>
        <row r="25">
          <cell r="B25" t="str">
            <v>NEE</v>
          </cell>
          <cell r="C25" t="str">
            <v>NextEra Energy, Inc.</v>
          </cell>
          <cell r="E25">
            <v>1.25</v>
          </cell>
          <cell r="F25">
            <v>0.6</v>
          </cell>
          <cell r="G25">
            <v>0.56000000000000005</v>
          </cell>
          <cell r="I25">
            <v>478</v>
          </cell>
          <cell r="J25">
            <v>535</v>
          </cell>
          <cell r="L25">
            <v>71.430000000000007</v>
          </cell>
          <cell r="M25">
            <v>84.5</v>
          </cell>
          <cell r="O25">
            <v>4.4400000000000004</v>
          </cell>
          <cell r="P25">
            <v>7</v>
          </cell>
          <cell r="R25">
            <v>6.67</v>
          </cell>
          <cell r="S25">
            <v>11.25</v>
          </cell>
          <cell r="U25">
            <v>22</v>
          </cell>
          <cell r="V25">
            <v>24</v>
          </cell>
          <cell r="X25">
            <v>43602</v>
          </cell>
        </row>
        <row r="26">
          <cell r="B26" t="str">
            <v>NWE</v>
          </cell>
          <cell r="C26" t="str">
            <v>NorthWestern Corporation</v>
          </cell>
          <cell r="E26">
            <v>0.57499999999999996</v>
          </cell>
          <cell r="F26">
            <v>0.6</v>
          </cell>
          <cell r="G26">
            <v>0.47799999999999998</v>
          </cell>
          <cell r="I26">
            <v>50.32</v>
          </cell>
          <cell r="J26">
            <v>51.1</v>
          </cell>
          <cell r="L26">
            <v>38.6</v>
          </cell>
          <cell r="M26">
            <v>44</v>
          </cell>
          <cell r="O26">
            <v>2.2000000000000002</v>
          </cell>
          <cell r="P26">
            <v>2.7</v>
          </cell>
          <cell r="R26">
            <v>3.4</v>
          </cell>
          <cell r="S26">
            <v>4</v>
          </cell>
          <cell r="U26">
            <v>22</v>
          </cell>
          <cell r="V26">
            <v>24</v>
          </cell>
          <cell r="X26">
            <v>43581</v>
          </cell>
        </row>
        <row r="27">
          <cell r="B27" t="str">
            <v>OGE</v>
          </cell>
          <cell r="C27" t="str">
            <v>OGE Energy Corp.</v>
          </cell>
          <cell r="E27">
            <v>0.36499999999999999</v>
          </cell>
          <cell r="F27">
            <v>0.8</v>
          </cell>
          <cell r="G27">
            <v>0.57999999999999996</v>
          </cell>
          <cell r="I27">
            <v>199.7</v>
          </cell>
          <cell r="J27">
            <v>200</v>
          </cell>
          <cell r="L27">
            <v>20.059999999999999</v>
          </cell>
          <cell r="M27">
            <v>23.25</v>
          </cell>
          <cell r="O27">
            <v>1.4</v>
          </cell>
          <cell r="P27">
            <v>1.95</v>
          </cell>
          <cell r="R27">
            <v>2.12</v>
          </cell>
          <cell r="S27">
            <v>2.75</v>
          </cell>
          <cell r="U27">
            <v>22</v>
          </cell>
          <cell r="V27">
            <v>24</v>
          </cell>
          <cell r="X27">
            <v>43630</v>
          </cell>
        </row>
        <row r="28">
          <cell r="B28" t="str">
            <v>OTTR</v>
          </cell>
          <cell r="C28" t="str">
            <v>Otter Tail Corporation</v>
          </cell>
          <cell r="E28">
            <v>0.35</v>
          </cell>
          <cell r="F28">
            <v>0.7</v>
          </cell>
          <cell r="G28">
            <v>0.55300000000000005</v>
          </cell>
          <cell r="I28">
            <v>39.659999999999997</v>
          </cell>
          <cell r="J28">
            <v>41.75</v>
          </cell>
          <cell r="L28">
            <v>18.38</v>
          </cell>
          <cell r="M28">
            <v>23.25</v>
          </cell>
          <cell r="O28">
            <v>1.34</v>
          </cell>
          <cell r="P28">
            <v>1.65</v>
          </cell>
          <cell r="R28">
            <v>2.06</v>
          </cell>
          <cell r="S28">
            <v>2.5</v>
          </cell>
          <cell r="U28">
            <v>22</v>
          </cell>
          <cell r="V28">
            <v>24</v>
          </cell>
          <cell r="X28">
            <v>43630</v>
          </cell>
        </row>
        <row r="29">
          <cell r="B29" t="str">
            <v>PNW</v>
          </cell>
          <cell r="C29" t="str">
            <v>Pinnacle West Capital Corporation</v>
          </cell>
          <cell r="E29">
            <v>0.73750000000000004</v>
          </cell>
          <cell r="F29">
            <v>0.55000000000000004</v>
          </cell>
          <cell r="G29">
            <v>0.53</v>
          </cell>
          <cell r="I29">
            <v>112.1</v>
          </cell>
          <cell r="J29">
            <v>114.5</v>
          </cell>
          <cell r="L29">
            <v>46.59</v>
          </cell>
          <cell r="M29">
            <v>55.5</v>
          </cell>
          <cell r="O29">
            <v>2.87</v>
          </cell>
          <cell r="P29">
            <v>3.8</v>
          </cell>
          <cell r="R29">
            <v>4.54</v>
          </cell>
          <cell r="S29">
            <v>5.75</v>
          </cell>
          <cell r="U29">
            <v>22</v>
          </cell>
          <cell r="V29">
            <v>24</v>
          </cell>
          <cell r="X29">
            <v>43581</v>
          </cell>
        </row>
        <row r="30">
          <cell r="B30" t="str">
            <v>PNM</v>
          </cell>
          <cell r="C30" t="str">
            <v>PNM Resources, Inc.</v>
          </cell>
          <cell r="E30">
            <v>0.28999999999999998</v>
          </cell>
          <cell r="F30">
            <v>0.65</v>
          </cell>
          <cell r="G30">
            <v>0.38600000000000001</v>
          </cell>
          <cell r="I30">
            <v>79.650000000000006</v>
          </cell>
          <cell r="J30">
            <v>84</v>
          </cell>
          <cell r="L30">
            <v>21.2</v>
          </cell>
          <cell r="M30">
            <v>27.5</v>
          </cell>
          <cell r="O30">
            <v>1.0900000000000001</v>
          </cell>
          <cell r="P30">
            <v>1.5</v>
          </cell>
          <cell r="R30">
            <v>1.66</v>
          </cell>
          <cell r="S30">
            <v>2.75</v>
          </cell>
          <cell r="U30">
            <v>22</v>
          </cell>
          <cell r="V30">
            <v>24</v>
          </cell>
          <cell r="X30">
            <v>43581</v>
          </cell>
        </row>
        <row r="31">
          <cell r="B31" t="str">
            <v>POR</v>
          </cell>
          <cell r="C31" t="str">
            <v>Portland General Electric Company</v>
          </cell>
          <cell r="E31">
            <v>0.36249999999999999</v>
          </cell>
          <cell r="F31">
            <v>0.6</v>
          </cell>
          <cell r="G31">
            <v>0.53500000000000003</v>
          </cell>
          <cell r="I31">
            <v>89.27</v>
          </cell>
          <cell r="J31">
            <v>90</v>
          </cell>
          <cell r="L31">
            <v>28.07</v>
          </cell>
          <cell r="M31">
            <v>32.75</v>
          </cell>
          <cell r="O31">
            <v>1.43</v>
          </cell>
          <cell r="P31">
            <v>1.95</v>
          </cell>
          <cell r="R31">
            <v>2.37</v>
          </cell>
          <cell r="S31">
            <v>3</v>
          </cell>
          <cell r="U31">
            <v>22</v>
          </cell>
          <cell r="V31">
            <v>24</v>
          </cell>
          <cell r="X31">
            <v>43581</v>
          </cell>
        </row>
        <row r="32">
          <cell r="B32" t="str">
            <v>SO</v>
          </cell>
          <cell r="C32" t="str">
            <v>Southern Company</v>
          </cell>
          <cell r="E32">
            <v>0.62</v>
          </cell>
          <cell r="F32">
            <v>0.5</v>
          </cell>
          <cell r="G32">
            <v>0.376</v>
          </cell>
          <cell r="I32">
            <v>1033.8</v>
          </cell>
          <cell r="J32">
            <v>1085</v>
          </cell>
          <cell r="L32">
            <v>23.92</v>
          </cell>
          <cell r="M32">
            <v>30</v>
          </cell>
          <cell r="O32">
            <v>2.38</v>
          </cell>
          <cell r="P32">
            <v>2.78</v>
          </cell>
          <cell r="R32">
            <v>3</v>
          </cell>
          <cell r="S32">
            <v>3.75</v>
          </cell>
          <cell r="U32">
            <v>22</v>
          </cell>
          <cell r="V32">
            <v>24</v>
          </cell>
          <cell r="X32">
            <v>43602</v>
          </cell>
        </row>
        <row r="33">
          <cell r="B33" t="str">
            <v>WEC</v>
          </cell>
          <cell r="C33" t="str">
            <v>WEC Energy Group, Inc.</v>
          </cell>
          <cell r="E33">
            <v>0.59</v>
          </cell>
          <cell r="F33">
            <v>0.5</v>
          </cell>
          <cell r="G33">
            <v>0.49399999999999999</v>
          </cell>
          <cell r="I33">
            <v>315.52</v>
          </cell>
          <cell r="J33">
            <v>315.5</v>
          </cell>
          <cell r="L33">
            <v>31.02</v>
          </cell>
          <cell r="M33">
            <v>36.75</v>
          </cell>
          <cell r="O33">
            <v>2.21</v>
          </cell>
          <cell r="P33">
            <v>3</v>
          </cell>
          <cell r="R33">
            <v>3.34</v>
          </cell>
          <cell r="S33">
            <v>4.5</v>
          </cell>
          <cell r="U33">
            <v>22</v>
          </cell>
          <cell r="V33">
            <v>24</v>
          </cell>
          <cell r="X33">
            <v>43630</v>
          </cell>
        </row>
        <row r="34">
          <cell r="B34" t="str">
            <v>XEL</v>
          </cell>
          <cell r="C34" t="str">
            <v>Xcel Energy Inc.</v>
          </cell>
          <cell r="E34">
            <v>0.40500000000000003</v>
          </cell>
          <cell r="F34">
            <v>0.5</v>
          </cell>
          <cell r="G34">
            <v>0.436</v>
          </cell>
          <cell r="I34">
            <v>514.04</v>
          </cell>
          <cell r="J34">
            <v>521.5</v>
          </cell>
          <cell r="L34">
            <v>23.78</v>
          </cell>
          <cell r="M34">
            <v>29.5</v>
          </cell>
          <cell r="O34">
            <v>1.52</v>
          </cell>
          <cell r="P34">
            <v>2.0499999999999998</v>
          </cell>
          <cell r="R34">
            <v>2.4700000000000002</v>
          </cell>
          <cell r="S34">
            <v>3.25</v>
          </cell>
          <cell r="U34">
            <v>22</v>
          </cell>
          <cell r="V34">
            <v>24</v>
          </cell>
          <cell r="X34">
            <v>43581</v>
          </cell>
        </row>
      </sheetData>
      <sheetData sheetId="16">
        <row r="6">
          <cell r="B6" t="str">
            <v>ALE</v>
          </cell>
          <cell r="C6" t="str">
            <v>ALLETE, Inc.</v>
          </cell>
          <cell r="F6">
            <v>7.1999999999999995E-2</v>
          </cell>
          <cell r="G6" t="str">
            <v>N/A</v>
          </cell>
          <cell r="I6">
            <v>7.0999999999999994E-2</v>
          </cell>
          <cell r="J6">
            <v>2</v>
          </cell>
          <cell r="L6" t="str">
            <v>N/A</v>
          </cell>
          <cell r="M6" t="str">
            <v>N/A</v>
          </cell>
        </row>
        <row r="7">
          <cell r="B7" t="str">
            <v>LNT</v>
          </cell>
          <cell r="C7" t="str">
            <v>Alliant Energy Corporation</v>
          </cell>
          <cell r="F7">
            <v>5.5E-2</v>
          </cell>
          <cell r="G7" t="str">
            <v>N/A</v>
          </cell>
          <cell r="I7">
            <v>5.6399999999999999E-2</v>
          </cell>
          <cell r="J7">
            <v>4</v>
          </cell>
          <cell r="L7">
            <v>0.05</v>
          </cell>
          <cell r="M7">
            <v>2</v>
          </cell>
        </row>
        <row r="8">
          <cell r="B8" t="str">
            <v>AEE</v>
          </cell>
          <cell r="C8" t="str">
            <v>Ameren Corporation</v>
          </cell>
          <cell r="F8">
            <v>6.2E-2</v>
          </cell>
          <cell r="G8" t="str">
            <v>N/A</v>
          </cell>
          <cell r="I8">
            <v>6.3700000000000007E-2</v>
          </cell>
          <cell r="J8">
            <v>6</v>
          </cell>
          <cell r="L8">
            <v>4.9000000000000002E-2</v>
          </cell>
          <cell r="M8">
            <v>1</v>
          </cell>
        </row>
        <row r="9">
          <cell r="B9" t="str">
            <v>AGR</v>
          </cell>
          <cell r="C9" t="str">
            <v>Avangrid, Inc.</v>
          </cell>
          <cell r="F9">
            <v>7.5999999999999998E-2</v>
          </cell>
          <cell r="G9" t="str">
            <v>N/A</v>
          </cell>
          <cell r="I9">
            <v>6.9599999999999995E-2</v>
          </cell>
          <cell r="J9">
            <v>3</v>
          </cell>
          <cell r="L9">
            <v>7.3999999999999996E-2</v>
          </cell>
          <cell r="M9">
            <v>2</v>
          </cell>
        </row>
        <row r="10">
          <cell r="B10" t="str">
            <v>BKH</v>
          </cell>
          <cell r="C10" t="str">
            <v>Black Hills Corporation</v>
          </cell>
          <cell r="F10">
            <v>4.8000000000000001E-2</v>
          </cell>
          <cell r="G10" t="str">
            <v>N/A</v>
          </cell>
          <cell r="I10">
            <v>4.4999999999999998E-2</v>
          </cell>
          <cell r="J10">
            <v>2</v>
          </cell>
          <cell r="L10">
            <v>3.6299999999999999E-2</v>
          </cell>
          <cell r="M10">
            <v>1</v>
          </cell>
        </row>
        <row r="11">
          <cell r="B11" t="str">
            <v>CMS</v>
          </cell>
          <cell r="C11" t="str">
            <v>CMS Energy Corporation</v>
          </cell>
          <cell r="F11">
            <v>6.4000000000000001E-2</v>
          </cell>
          <cell r="G11" t="str">
            <v>N/A</v>
          </cell>
          <cell r="I11">
            <v>6.8900000000000003E-2</v>
          </cell>
          <cell r="J11">
            <v>8</v>
          </cell>
          <cell r="L11">
            <v>7.0800000000000002E-2</v>
          </cell>
          <cell r="M11">
            <v>4</v>
          </cell>
        </row>
        <row r="12">
          <cell r="B12" t="str">
            <v>ED</v>
          </cell>
          <cell r="C12" t="str">
            <v>Consolidated Edison, Inc.</v>
          </cell>
          <cell r="F12">
            <v>0.02</v>
          </cell>
          <cell r="G12" t="str">
            <v>N/A</v>
          </cell>
          <cell r="I12">
            <v>3.2000000000000001E-2</v>
          </cell>
          <cell r="J12">
            <v>5</v>
          </cell>
          <cell r="L12">
            <v>3.4099999999999998E-2</v>
          </cell>
          <cell r="M12">
            <v>5</v>
          </cell>
        </row>
        <row r="13">
          <cell r="B13" t="str">
            <v>DTE</v>
          </cell>
          <cell r="C13" t="str">
            <v>DTE Energy Company</v>
          </cell>
          <cell r="F13">
            <v>0.06</v>
          </cell>
          <cell r="G13" t="str">
            <v>N/A</v>
          </cell>
          <cell r="I13">
            <v>5.5899999999999998E-2</v>
          </cell>
          <cell r="J13">
            <v>7</v>
          </cell>
          <cell r="L13">
            <v>4.0500000000000001E-2</v>
          </cell>
          <cell r="M13">
            <v>4</v>
          </cell>
        </row>
        <row r="14">
          <cell r="B14" t="str">
            <v>DUK</v>
          </cell>
          <cell r="C14" t="str">
            <v>Duke Energy Corporation</v>
          </cell>
          <cell r="F14">
            <v>4.8000000000000001E-2</v>
          </cell>
          <cell r="G14" t="str">
            <v>N/A</v>
          </cell>
          <cell r="I14">
            <v>4.4999999999999998E-2</v>
          </cell>
          <cell r="J14">
            <v>6</v>
          </cell>
          <cell r="L14">
            <v>7.1300000000000002E-2</v>
          </cell>
          <cell r="M14">
            <v>3</v>
          </cell>
        </row>
        <row r="15">
          <cell r="B15" t="str">
            <v>EE</v>
          </cell>
          <cell r="C15" t="str">
            <v>El Paso Electric Company</v>
          </cell>
          <cell r="F15">
            <v>5.5E-2</v>
          </cell>
          <cell r="G15" t="str">
            <v>N/A</v>
          </cell>
          <cell r="I15">
            <v>6.25E-2</v>
          </cell>
          <cell r="J15">
            <v>2</v>
          </cell>
          <cell r="L15" t="str">
            <v>N/A</v>
          </cell>
          <cell r="M15" t="str">
            <v>N/A</v>
          </cell>
        </row>
        <row r="16">
          <cell r="B16" t="str">
            <v>EVRG</v>
          </cell>
          <cell r="C16" t="str">
            <v>Evergy, Inc.</v>
          </cell>
          <cell r="F16">
            <v>6.6000000000000003E-2</v>
          </cell>
          <cell r="G16" t="str">
            <v>N/A</v>
          </cell>
          <cell r="I16">
            <v>6.3500000000000001E-2</v>
          </cell>
          <cell r="J16">
            <v>5</v>
          </cell>
          <cell r="L16">
            <v>6.1499999999999999E-2</v>
          </cell>
          <cell r="M16">
            <v>2</v>
          </cell>
        </row>
        <row r="17">
          <cell r="B17" t="str">
            <v>ES</v>
          </cell>
          <cell r="C17" t="str">
            <v>Eversource Energy</v>
          </cell>
          <cell r="F17">
            <v>5.6000000000000001E-2</v>
          </cell>
          <cell r="G17" t="str">
            <v>N/A</v>
          </cell>
          <cell r="I17">
            <v>6.0400000000000002E-2</v>
          </cell>
          <cell r="J17">
            <v>6</v>
          </cell>
          <cell r="L17">
            <v>5.6300000000000003E-2</v>
          </cell>
          <cell r="M17">
            <v>4</v>
          </cell>
        </row>
        <row r="18">
          <cell r="B18" t="str">
            <v>HE</v>
          </cell>
          <cell r="C18" t="str">
            <v>Hawaiian Electric Industries, Inc.</v>
          </cell>
          <cell r="F18">
            <v>5.6000000000000001E-2</v>
          </cell>
          <cell r="G18" t="str">
            <v>N/A</v>
          </cell>
          <cell r="I18">
            <v>5.5599999999999997E-2</v>
          </cell>
          <cell r="J18">
            <v>2</v>
          </cell>
          <cell r="L18">
            <v>6.0999999999999999E-2</v>
          </cell>
          <cell r="M18">
            <v>1</v>
          </cell>
        </row>
        <row r="19">
          <cell r="B19" t="str">
            <v>NEE</v>
          </cell>
          <cell r="C19" t="str">
            <v>NextEra Energy, Inc.</v>
          </cell>
          <cell r="F19">
            <v>0.08</v>
          </cell>
          <cell r="G19" t="str">
            <v>N/A</v>
          </cell>
          <cell r="I19">
            <v>7.8299999999999995E-2</v>
          </cell>
          <cell r="J19">
            <v>6</v>
          </cell>
          <cell r="L19">
            <v>7.4700000000000003E-2</v>
          </cell>
          <cell r="M19">
            <v>4</v>
          </cell>
        </row>
        <row r="20">
          <cell r="B20" t="str">
            <v>NWE</v>
          </cell>
          <cell r="C20" t="str">
            <v>NorthWestern Corporation</v>
          </cell>
          <cell r="F20">
            <v>0.03</v>
          </cell>
          <cell r="G20" t="str">
            <v>N/A</v>
          </cell>
          <cell r="I20">
            <v>3.6900000000000002E-2</v>
          </cell>
          <cell r="J20">
            <v>2</v>
          </cell>
          <cell r="L20">
            <v>3.5099999999999999E-2</v>
          </cell>
          <cell r="M20">
            <v>2</v>
          </cell>
        </row>
        <row r="21">
          <cell r="B21" t="str">
            <v>OGE</v>
          </cell>
          <cell r="C21" t="str">
            <v>OGE Energy Corp.</v>
          </cell>
          <cell r="F21">
            <v>4.5999999999999999E-2</v>
          </cell>
          <cell r="G21" t="str">
            <v>N/A</v>
          </cell>
          <cell r="I21">
            <v>5.3800000000000001E-2</v>
          </cell>
          <cell r="J21">
            <v>2</v>
          </cell>
          <cell r="L21">
            <v>3.7999999999999999E-2</v>
          </cell>
          <cell r="M21">
            <v>1</v>
          </cell>
        </row>
        <row r="22">
          <cell r="B22" t="str">
            <v>OTTR</v>
          </cell>
          <cell r="C22" t="str">
            <v>Otter Tail Corporation</v>
          </cell>
          <cell r="F22">
            <v>7.0000000000000007E-2</v>
          </cell>
          <cell r="G22" t="str">
            <v>N/A</v>
          </cell>
          <cell r="I22">
            <v>7.0000000000000007E-2</v>
          </cell>
          <cell r="J22">
            <v>1</v>
          </cell>
          <cell r="L22" t="str">
            <v>N/A</v>
          </cell>
          <cell r="M22" t="str">
            <v>N/A</v>
          </cell>
        </row>
        <row r="23">
          <cell r="B23" t="str">
            <v>PNW</v>
          </cell>
          <cell r="C23" t="str">
            <v>Pinnacle West Capital Corporation</v>
          </cell>
          <cell r="F23">
            <v>0.05</v>
          </cell>
          <cell r="G23" t="str">
            <v>N/A</v>
          </cell>
          <cell r="I23">
            <v>5.4199999999999998E-2</v>
          </cell>
          <cell r="J23">
            <v>7</v>
          </cell>
          <cell r="L23">
            <v>5.0099999999999999E-2</v>
          </cell>
          <cell r="M23">
            <v>2</v>
          </cell>
        </row>
        <row r="24">
          <cell r="B24" t="str">
            <v>PNM</v>
          </cell>
          <cell r="C24" t="str">
            <v>PNM Resources, Inc.</v>
          </cell>
          <cell r="F24">
            <v>5.1999999999999998E-2</v>
          </cell>
          <cell r="G24" t="str">
            <v>N/A</v>
          </cell>
          <cell r="I24">
            <v>5.7299999999999997E-2</v>
          </cell>
          <cell r="J24">
            <v>6</v>
          </cell>
          <cell r="L24">
            <v>6.1499999999999999E-2</v>
          </cell>
          <cell r="M24">
            <v>2</v>
          </cell>
        </row>
        <row r="25">
          <cell r="B25" t="str">
            <v>POR</v>
          </cell>
          <cell r="C25" t="str">
            <v>Portland General Electric Company</v>
          </cell>
          <cell r="F25">
            <v>4.9000000000000002E-2</v>
          </cell>
          <cell r="G25" t="str">
            <v>N/A</v>
          </cell>
          <cell r="I25">
            <v>4.6699999999999998E-2</v>
          </cell>
          <cell r="J25">
            <v>4</v>
          </cell>
          <cell r="L25">
            <v>5.1999999999999998E-2</v>
          </cell>
          <cell r="M25">
            <v>1</v>
          </cell>
        </row>
        <row r="26">
          <cell r="B26" t="str">
            <v>SO</v>
          </cell>
          <cell r="C26" t="str">
            <v>Southern Company</v>
          </cell>
          <cell r="F26">
            <v>4.4999999999999998E-2</v>
          </cell>
          <cell r="G26" t="str">
            <v>N/A</v>
          </cell>
          <cell r="I26">
            <v>3.6499999999999998E-2</v>
          </cell>
          <cell r="J26">
            <v>7</v>
          </cell>
          <cell r="L26">
            <v>3.0800000000000001E-2</v>
          </cell>
          <cell r="M26">
            <v>4</v>
          </cell>
        </row>
        <row r="27">
          <cell r="B27" t="str">
            <v>WEC</v>
          </cell>
          <cell r="C27" t="str">
            <v>WEC Energy Group, Inc.</v>
          </cell>
          <cell r="F27">
            <v>5.8999999999999997E-2</v>
          </cell>
          <cell r="G27" t="str">
            <v>N/A</v>
          </cell>
          <cell r="I27">
            <v>5.6300000000000003E-2</v>
          </cell>
          <cell r="J27">
            <v>4</v>
          </cell>
          <cell r="L27">
            <v>5.8200000000000002E-2</v>
          </cell>
          <cell r="M27">
            <v>3</v>
          </cell>
        </row>
        <row r="28">
          <cell r="B28" t="str">
            <v>XEL</v>
          </cell>
          <cell r="C28" t="str">
            <v>Xcel Energy Inc.</v>
          </cell>
          <cell r="F28">
            <v>5.6000000000000001E-2</v>
          </cell>
          <cell r="G28" t="str">
            <v>N/A</v>
          </cell>
          <cell r="I28">
            <v>6.0100000000000001E-2</v>
          </cell>
          <cell r="J28">
            <v>6</v>
          </cell>
          <cell r="L28">
            <v>6.2399999999999997E-2</v>
          </cell>
          <cell r="M28">
            <v>2</v>
          </cell>
        </row>
      </sheetData>
      <sheetData sheetId="17">
        <row r="2">
          <cell r="F2">
            <v>1</v>
          </cell>
          <cell r="G2" t="str">
            <v>ALE</v>
          </cell>
          <cell r="H2" t="str">
            <v>ALLETE, Inc.</v>
          </cell>
          <cell r="J2">
            <v>82.261515384615379</v>
          </cell>
          <cell r="K2">
            <v>2</v>
          </cell>
          <cell r="L2" t="str">
            <v>LNT</v>
          </cell>
          <cell r="M2" t="str">
            <v>Alliant Energy Corporation</v>
          </cell>
          <cell r="O2">
            <v>47.673434615384622</v>
          </cell>
          <cell r="P2">
            <v>3</v>
          </cell>
          <cell r="Q2" t="str">
            <v>AEE</v>
          </cell>
          <cell r="R2" t="str">
            <v>Ameren Corporation</v>
          </cell>
          <cell r="T2">
            <v>73.76282307692307</v>
          </cell>
          <cell r="U2">
            <v>4</v>
          </cell>
          <cell r="V2" t="str">
            <v>AGR</v>
          </cell>
          <cell r="W2" t="str">
            <v>Avangrid, Inc.</v>
          </cell>
          <cell r="Y2">
            <v>50.771511538461525</v>
          </cell>
          <cell r="Z2">
            <v>5</v>
          </cell>
          <cell r="AA2" t="str">
            <v>BKH</v>
          </cell>
          <cell r="AB2" t="str">
            <v>Black Hills Corporation</v>
          </cell>
          <cell r="AD2">
            <v>75.395476923076927</v>
          </cell>
          <cell r="AE2">
            <v>6</v>
          </cell>
          <cell r="AF2" t="str">
            <v>CMS</v>
          </cell>
          <cell r="AG2" t="str">
            <v>CMS Energy Corporation</v>
          </cell>
          <cell r="AI2">
            <v>56.132692307692309</v>
          </cell>
          <cell r="AJ2">
            <v>7</v>
          </cell>
          <cell r="AK2" t="str">
            <v>ED</v>
          </cell>
          <cell r="AL2" t="str">
            <v>Consolidated Edison, Inc.</v>
          </cell>
          <cell r="AN2">
            <v>86.202650000000006</v>
          </cell>
          <cell r="AO2">
            <v>8</v>
          </cell>
          <cell r="AP2" t="str">
            <v>DTE</v>
          </cell>
          <cell r="AQ2" t="str">
            <v>DTE Energy Company</v>
          </cell>
          <cell r="AS2">
            <v>126.12529615384616</v>
          </cell>
          <cell r="AT2">
            <v>9</v>
          </cell>
          <cell r="AU2" t="str">
            <v>DUK</v>
          </cell>
          <cell r="AV2" t="str">
            <v>Duke Energy Corporation</v>
          </cell>
          <cell r="AX2">
            <v>88.42509230769231</v>
          </cell>
          <cell r="AY2">
            <v>10</v>
          </cell>
          <cell r="AZ2" t="str">
            <v>EE</v>
          </cell>
          <cell r="BA2" t="str">
            <v>El Paso Electric Company</v>
          </cell>
          <cell r="BC2">
            <v>61.358523076923078</v>
          </cell>
          <cell r="BD2">
            <v>11</v>
          </cell>
          <cell r="BE2" t="str">
            <v>EVRG</v>
          </cell>
          <cell r="BF2" t="str">
            <v>Evergy, Inc.</v>
          </cell>
          <cell r="BH2">
            <v>58.529807692307685</v>
          </cell>
          <cell r="BI2">
            <v>12</v>
          </cell>
          <cell r="BJ2" t="str">
            <v>ES</v>
          </cell>
          <cell r="BK2" t="str">
            <v>Eversource Energy</v>
          </cell>
          <cell r="BM2">
            <v>73.136346153846148</v>
          </cell>
          <cell r="BN2">
            <v>13</v>
          </cell>
          <cell r="BO2" t="str">
            <v>HE</v>
          </cell>
          <cell r="BP2" t="str">
            <v>Hawaiian Electric Industries, Inc.</v>
          </cell>
          <cell r="BR2">
            <v>41.901115384615387</v>
          </cell>
          <cell r="BS2">
            <v>14</v>
          </cell>
          <cell r="BT2" t="str">
            <v>NEE</v>
          </cell>
          <cell r="BU2" t="str">
            <v>NextEra Energy, Inc.</v>
          </cell>
          <cell r="BW2">
            <v>196.97141923076924</v>
          </cell>
          <cell r="BX2">
            <v>15</v>
          </cell>
          <cell r="BY2" t="str">
            <v>NWE</v>
          </cell>
          <cell r="BZ2" t="str">
            <v>NorthWestern Corporation</v>
          </cell>
          <cell r="CB2">
            <v>71.016923076923092</v>
          </cell>
          <cell r="CC2">
            <v>16</v>
          </cell>
          <cell r="CD2" t="str">
            <v>OGE</v>
          </cell>
          <cell r="CE2" t="str">
            <v>OGE Energy Corp.</v>
          </cell>
          <cell r="CG2">
            <v>42.314134615384617</v>
          </cell>
          <cell r="CH2">
            <v>17</v>
          </cell>
          <cell r="CI2" t="str">
            <v>OTTR</v>
          </cell>
          <cell r="CJ2" t="str">
            <v>Otter Tail Corporation</v>
          </cell>
          <cell r="CL2">
            <v>50.96239615384615</v>
          </cell>
          <cell r="CM2">
            <v>18</v>
          </cell>
          <cell r="CN2" t="str">
            <v>PNW</v>
          </cell>
          <cell r="CO2" t="str">
            <v>Pinnacle West Capital Corporation</v>
          </cell>
          <cell r="CQ2">
            <v>95.377542307692323</v>
          </cell>
          <cell r="CR2">
            <v>19</v>
          </cell>
          <cell r="CS2" t="str">
            <v>PNM</v>
          </cell>
          <cell r="CT2" t="str">
            <v>PNM Resources, Inc.</v>
          </cell>
          <cell r="CV2">
            <v>47.641719230769226</v>
          </cell>
          <cell r="CW2">
            <v>20</v>
          </cell>
          <cell r="CX2" t="str">
            <v>POR</v>
          </cell>
          <cell r="CY2" t="str">
            <v>Portland General Electric Company</v>
          </cell>
          <cell r="DA2">
            <v>52.910000000000004</v>
          </cell>
          <cell r="DB2">
            <v>21</v>
          </cell>
          <cell r="DC2" t="str">
            <v>SO</v>
          </cell>
          <cell r="DD2" t="str">
            <v>Southern Company</v>
          </cell>
          <cell r="DF2">
            <v>53.504676923076914</v>
          </cell>
          <cell r="DG2">
            <v>22</v>
          </cell>
          <cell r="DH2" t="str">
            <v>WEC</v>
          </cell>
          <cell r="DI2" t="str">
            <v>WEC Energy Group, Inc.</v>
          </cell>
          <cell r="DK2">
            <v>80.160684615384611</v>
          </cell>
          <cell r="DL2">
            <v>23</v>
          </cell>
          <cell r="DM2" t="str">
            <v>XEL</v>
          </cell>
          <cell r="DN2" t="str">
            <v>Xcel Energy Inc.</v>
          </cell>
          <cell r="DP2">
            <v>57.508465384615391</v>
          </cell>
          <cell r="DQ2">
            <v>24</v>
          </cell>
          <cell r="DR2">
            <v>0</v>
          </cell>
          <cell r="DS2" t="str">
            <v>Enbridge Gas Distribution Inc.</v>
          </cell>
          <cell r="DU2" t="e">
            <v>#DIV/0!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Proxy Group"/>
      <sheetName val="Exhibit MPG-7"/>
      <sheetName val="Exhibit MPG-8"/>
      <sheetName val="Exhibit MPG-9"/>
      <sheetName val="Exhibit MPG-10"/>
      <sheetName val="Exhibit MPG-11ab"/>
      <sheetName val="Exhibit MPG-12"/>
      <sheetName val="Exhibit MPG-13"/>
      <sheetName val="Exhibit MPG-14"/>
      <sheetName val="Exhibit MPG-20, Page 1"/>
      <sheetName val="Exhibit MPG-20, Page 2"/>
      <sheetName val="Exhibit MPG-21"/>
      <sheetName val="Exhibit MPG-24"/>
      <sheetName val="MI Data (WP)"/>
      <sheetName val="VL Data (WP)"/>
      <sheetName val="Growth Rate LU (WP)"/>
      <sheetName val="Stock Prices (WP)"/>
      <sheetName val="Credit Ratings (WP)"/>
      <sheetName val="Historical Elec Betas"/>
      <sheetName val="___snlqueryparms"/>
      <sheetName val="___snlqueryparms2"/>
      <sheetName val="Company List"/>
      <sheetName val="___snlofficequeries"/>
    </sheetNames>
    <sheetDataSet>
      <sheetData sheetId="0"/>
      <sheetData sheetId="1">
        <row r="1">
          <cell r="B1" t="str">
            <v>Indiana Michigan Power Company</v>
          </cell>
        </row>
        <row r="7">
          <cell r="A7">
            <v>1</v>
          </cell>
          <cell r="B7" t="str">
            <v>ALE</v>
          </cell>
          <cell r="C7" t="str">
            <v>ALLETE, Inc.</v>
          </cell>
        </row>
        <row r="8">
          <cell r="A8">
            <v>2</v>
          </cell>
          <cell r="B8" t="str">
            <v>LNT</v>
          </cell>
          <cell r="C8" t="str">
            <v>Alliant Energy Corporation</v>
          </cell>
        </row>
        <row r="9">
          <cell r="A9">
            <v>3</v>
          </cell>
          <cell r="B9" t="str">
            <v>AEE</v>
          </cell>
          <cell r="C9" t="str">
            <v>Ameren Corporation</v>
          </cell>
        </row>
        <row r="10">
          <cell r="A10" t="str">
            <v/>
          </cell>
          <cell r="B10" t="str">
            <v>AGR</v>
          </cell>
          <cell r="C10" t="str">
            <v>Avangrid, Inc.</v>
          </cell>
        </row>
        <row r="11">
          <cell r="A11">
            <v>4</v>
          </cell>
          <cell r="B11" t="str">
            <v>BKH</v>
          </cell>
          <cell r="C11" t="str">
            <v>Black Hills Corporation</v>
          </cell>
        </row>
        <row r="12">
          <cell r="A12">
            <v>5</v>
          </cell>
          <cell r="B12" t="str">
            <v>CMS</v>
          </cell>
          <cell r="C12" t="str">
            <v>CMS Energy Corporation</v>
          </cell>
        </row>
        <row r="13">
          <cell r="A13">
            <v>6</v>
          </cell>
          <cell r="B13" t="str">
            <v>DTE</v>
          </cell>
          <cell r="C13" t="str">
            <v>DTE Energy Company</v>
          </cell>
        </row>
        <row r="14">
          <cell r="A14">
            <v>7</v>
          </cell>
          <cell r="B14" t="str">
            <v>DUK</v>
          </cell>
          <cell r="C14" t="str">
            <v>Duke Energy Corporation</v>
          </cell>
        </row>
        <row r="15">
          <cell r="A15" t="str">
            <v/>
          </cell>
          <cell r="B15" t="str">
            <v>EE</v>
          </cell>
          <cell r="C15" t="str">
            <v>El Paso Electric Company</v>
          </cell>
        </row>
        <row r="16">
          <cell r="A16">
            <v>8</v>
          </cell>
          <cell r="B16" t="str">
            <v>EVRG</v>
          </cell>
          <cell r="C16" t="str">
            <v>Evergy, Inc.</v>
          </cell>
        </row>
        <row r="17">
          <cell r="A17">
            <v>9</v>
          </cell>
          <cell r="B17" t="str">
            <v>HE</v>
          </cell>
          <cell r="C17" t="str">
            <v>Hawaiian Electric Industries, Inc.</v>
          </cell>
        </row>
        <row r="18">
          <cell r="A18">
            <v>10</v>
          </cell>
          <cell r="B18" t="str">
            <v>NEE</v>
          </cell>
          <cell r="C18" t="str">
            <v>NextEra Energy, Inc.</v>
          </cell>
        </row>
        <row r="19">
          <cell r="A19">
            <v>11</v>
          </cell>
          <cell r="B19" t="str">
            <v>NWE</v>
          </cell>
          <cell r="C19" t="str">
            <v>NorthWestern Corporation</v>
          </cell>
        </row>
        <row r="20">
          <cell r="A20">
            <v>12</v>
          </cell>
          <cell r="B20" t="str">
            <v>OGE</v>
          </cell>
          <cell r="C20" t="str">
            <v>OGE Energy Corp.</v>
          </cell>
        </row>
        <row r="21">
          <cell r="A21">
            <v>13</v>
          </cell>
          <cell r="B21" t="str">
            <v>OTTR</v>
          </cell>
          <cell r="C21" t="str">
            <v>Otter Tail Corporation</v>
          </cell>
        </row>
        <row r="22">
          <cell r="A22">
            <v>14</v>
          </cell>
          <cell r="B22" t="str">
            <v>PNW</v>
          </cell>
          <cell r="C22" t="str">
            <v>Pinnacle West Capital Corporation</v>
          </cell>
        </row>
        <row r="23">
          <cell r="A23">
            <v>15</v>
          </cell>
          <cell r="B23" t="str">
            <v>PNM</v>
          </cell>
          <cell r="C23" t="str">
            <v>PNM Resources, Inc.</v>
          </cell>
        </row>
        <row r="24">
          <cell r="A24">
            <v>16</v>
          </cell>
          <cell r="B24" t="str">
            <v>POR</v>
          </cell>
          <cell r="C24" t="str">
            <v>Portland General Electric Company</v>
          </cell>
        </row>
        <row r="25">
          <cell r="A25">
            <v>17</v>
          </cell>
          <cell r="B25" t="str">
            <v>SO</v>
          </cell>
          <cell r="C25" t="str">
            <v>Southern Company</v>
          </cell>
        </row>
        <row r="26">
          <cell r="A26">
            <v>18</v>
          </cell>
          <cell r="B26" t="str">
            <v>WEC</v>
          </cell>
          <cell r="C26" t="str">
            <v>WEC Energy Group, Inc.</v>
          </cell>
        </row>
        <row r="27">
          <cell r="A27">
            <v>19</v>
          </cell>
          <cell r="B27" t="str">
            <v>XEL</v>
          </cell>
          <cell r="C27" t="str">
            <v>Xcel Energy Inc.</v>
          </cell>
        </row>
        <row r="28">
          <cell r="A28" t="str">
            <v/>
          </cell>
          <cell r="C28" t="str">
            <v>Enbridge Gas Distribution Inc.</v>
          </cell>
        </row>
        <row r="29">
          <cell r="A29" t="str">
            <v/>
          </cell>
          <cell r="C29" t="str">
            <v>Enbridge Gas Distribution Inc.</v>
          </cell>
        </row>
        <row r="30">
          <cell r="A30" t="str">
            <v/>
          </cell>
          <cell r="C30" t="str">
            <v>Enbridge Gas Distribution Inc.</v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6" t="str">
            <v>ALE</v>
          </cell>
          <cell r="B6" t="str">
            <v>ALLETE, Inc.</v>
          </cell>
          <cell r="C6">
            <v>4022309</v>
          </cell>
          <cell r="D6">
            <v>59.196001977044297</v>
          </cell>
          <cell r="E6" t="str">
            <v>BBB+</v>
          </cell>
          <cell r="F6" t="str">
            <v>Baa1</v>
          </cell>
          <cell r="G6">
            <v>59.196001977044297</v>
          </cell>
          <cell r="H6" t="str">
            <v>BBB+</v>
          </cell>
          <cell r="I6" t="str">
            <v>Baa1</v>
          </cell>
        </row>
        <row r="7">
          <cell r="A7" t="str">
            <v>LNT</v>
          </cell>
          <cell r="B7" t="str">
            <v>Alliant Energy Corporation</v>
          </cell>
          <cell r="C7">
            <v>4057038</v>
          </cell>
          <cell r="D7">
            <v>42.738380383421699</v>
          </cell>
          <cell r="E7" t="str">
            <v>A-</v>
          </cell>
          <cell r="F7" t="str">
            <v>Baa1</v>
          </cell>
          <cell r="G7">
            <v>42.738380383421699</v>
          </cell>
          <cell r="H7" t="str">
            <v>A-</v>
          </cell>
          <cell r="I7" t="str">
            <v>Baa1</v>
          </cell>
        </row>
        <row r="8">
          <cell r="A8" t="str">
            <v>AEE</v>
          </cell>
          <cell r="B8" t="str">
            <v>Ameren Corporation</v>
          </cell>
          <cell r="C8">
            <v>4007308</v>
          </cell>
          <cell r="D8">
            <v>45.398298530549098</v>
          </cell>
          <cell r="E8" t="str">
            <v>BBB+</v>
          </cell>
          <cell r="F8" t="str">
            <v>Baa1</v>
          </cell>
          <cell r="G8">
            <v>45.398298530549098</v>
          </cell>
          <cell r="H8" t="str">
            <v>BBB+</v>
          </cell>
          <cell r="I8" t="str">
            <v>Baa1</v>
          </cell>
        </row>
        <row r="9">
          <cell r="A9" t="str">
            <v>AGR</v>
          </cell>
          <cell r="B9" t="str">
            <v>Avangrid, Inc.</v>
          </cell>
          <cell r="C9">
            <v>4057045</v>
          </cell>
          <cell r="D9">
            <v>69.437293122471502</v>
          </cell>
          <cell r="E9" t="str">
            <v>BBB+</v>
          </cell>
          <cell r="F9" t="str">
            <v>Baa1</v>
          </cell>
          <cell r="G9">
            <v>69.437293122471502</v>
          </cell>
          <cell r="H9" t="str">
            <v>BBB+</v>
          </cell>
          <cell r="I9" t="str">
            <v>Baa1</v>
          </cell>
        </row>
        <row r="10">
          <cell r="A10" t="str">
            <v>BKH</v>
          </cell>
          <cell r="B10" t="str">
            <v>Black Hills Corporation</v>
          </cell>
          <cell r="C10">
            <v>4010420</v>
          </cell>
          <cell r="D10">
            <v>40.1793790026965</v>
          </cell>
          <cell r="E10" t="str">
            <v>BBB+</v>
          </cell>
          <cell r="F10" t="str">
            <v>Baa2</v>
          </cell>
          <cell r="G10">
            <v>40.1793790026965</v>
          </cell>
          <cell r="H10" t="str">
            <v>BBB+</v>
          </cell>
          <cell r="I10" t="str">
            <v>Baa2</v>
          </cell>
        </row>
        <row r="11">
          <cell r="A11" t="str">
            <v>CMS</v>
          </cell>
          <cell r="B11" t="str">
            <v>CMS Energy Corporation</v>
          </cell>
          <cell r="C11">
            <v>4004172</v>
          </cell>
          <cell r="D11">
            <v>28.698171283722601</v>
          </cell>
          <cell r="E11" t="str">
            <v>BBB+</v>
          </cell>
          <cell r="F11" t="str">
            <v>Baa1</v>
          </cell>
          <cell r="G11">
            <v>28.698171283722601</v>
          </cell>
          <cell r="H11" t="str">
            <v>BBB+</v>
          </cell>
          <cell r="I11" t="str">
            <v>Baa1</v>
          </cell>
        </row>
        <row r="12">
          <cell r="A12" t="str">
            <v>DTE</v>
          </cell>
          <cell r="B12" t="str">
            <v>DTE Energy Company</v>
          </cell>
          <cell r="C12">
            <v>4057044</v>
          </cell>
          <cell r="D12">
            <v>41.0152650346568</v>
          </cell>
          <cell r="E12" t="str">
            <v>BBB+</v>
          </cell>
          <cell r="F12" t="str">
            <v>Baa1</v>
          </cell>
          <cell r="G12">
            <v>41.0152650346568</v>
          </cell>
          <cell r="H12" t="str">
            <v>BBB+</v>
          </cell>
          <cell r="I12" t="str">
            <v>Baa1</v>
          </cell>
        </row>
        <row r="13">
          <cell r="A13" t="str">
            <v>DUK</v>
          </cell>
          <cell r="B13" t="str">
            <v>Duke Energy Corporation</v>
          </cell>
          <cell r="C13">
            <v>4121470</v>
          </cell>
          <cell r="D13">
            <v>43.053658632446698</v>
          </cell>
          <cell r="E13" t="str">
            <v>A-</v>
          </cell>
          <cell r="F13" t="str">
            <v>Baa1</v>
          </cell>
          <cell r="G13">
            <v>43.053658632446698</v>
          </cell>
          <cell r="H13" t="str">
            <v>A-</v>
          </cell>
          <cell r="I13" t="str">
            <v>Baa1</v>
          </cell>
        </row>
        <row r="14">
          <cell r="A14" t="str">
            <v>EE</v>
          </cell>
          <cell r="B14" t="str">
            <v>El Paso Electric Company</v>
          </cell>
          <cell r="C14">
            <v>4056994</v>
          </cell>
          <cell r="D14">
            <v>44.798537942043403</v>
          </cell>
          <cell r="E14" t="str">
            <v>BBB</v>
          </cell>
          <cell r="F14" t="str">
            <v>Baa1</v>
          </cell>
          <cell r="G14">
            <v>44.798537942043403</v>
          </cell>
          <cell r="H14" t="str">
            <v>BBB</v>
          </cell>
          <cell r="I14" t="str">
            <v>Baa1</v>
          </cell>
        </row>
        <row r="15">
          <cell r="A15" t="str">
            <v>EVRG</v>
          </cell>
          <cell r="B15" t="str">
            <v>Evergy, Inc.</v>
          </cell>
          <cell r="C15">
            <v>8603803</v>
          </cell>
          <cell r="D15">
            <v>54.012624956911402</v>
          </cell>
          <cell r="E15" t="str">
            <v>A-</v>
          </cell>
          <cell r="F15" t="str">
            <v>Baa2</v>
          </cell>
          <cell r="G15">
            <v>54.012624956911402</v>
          </cell>
          <cell r="H15" t="str">
            <v>A-</v>
          </cell>
          <cell r="I15" t="str">
            <v>Baa2</v>
          </cell>
        </row>
        <row r="16">
          <cell r="A16" t="str">
            <v>HE</v>
          </cell>
          <cell r="B16" t="str">
            <v>Hawaiian Electric Industries, Inc.</v>
          </cell>
          <cell r="C16">
            <v>1031123</v>
          </cell>
          <cell r="D16">
            <v>51.541688298500702</v>
          </cell>
          <cell r="E16" t="str">
            <v>BBB-</v>
          </cell>
          <cell r="G16">
            <v>51.541688298500702</v>
          </cell>
          <cell r="H16" t="str">
            <v>BBB-</v>
          </cell>
          <cell r="I16" t="str">
            <v>N/A</v>
          </cell>
        </row>
        <row r="17">
          <cell r="A17" t="str">
            <v>NEE</v>
          </cell>
          <cell r="B17" t="str">
            <v>NextEra Energy, Inc.</v>
          </cell>
          <cell r="C17">
            <v>3010401</v>
          </cell>
          <cell r="D17">
            <v>45.046637729725497</v>
          </cell>
          <cell r="E17" t="str">
            <v>A-</v>
          </cell>
          <cell r="F17" t="str">
            <v>Baa1</v>
          </cell>
          <cell r="G17">
            <v>45.046637729725497</v>
          </cell>
          <cell r="H17" t="str">
            <v>A-</v>
          </cell>
          <cell r="I17" t="str">
            <v>Baa1</v>
          </cell>
        </row>
        <row r="18">
          <cell r="A18" t="str">
            <v>NWE</v>
          </cell>
          <cell r="B18" t="str">
            <v>NorthWestern Corporation</v>
          </cell>
          <cell r="C18">
            <v>4057053</v>
          </cell>
          <cell r="D18">
            <v>47.760281685984999</v>
          </cell>
          <cell r="E18" t="str">
            <v>BBB</v>
          </cell>
          <cell r="F18" t="str">
            <v>Baa2</v>
          </cell>
          <cell r="G18">
            <v>47.760281685984999</v>
          </cell>
          <cell r="H18" t="str">
            <v>BBB</v>
          </cell>
          <cell r="I18" t="str">
            <v>Baa2</v>
          </cell>
        </row>
        <row r="19">
          <cell r="A19" t="str">
            <v>OGE</v>
          </cell>
          <cell r="B19" t="str">
            <v>OGE Energy Corp.</v>
          </cell>
          <cell r="C19">
            <v>4057055</v>
          </cell>
          <cell r="D19">
            <v>55.999720357941797</v>
          </cell>
          <cell r="E19" t="str">
            <v>BBB+</v>
          </cell>
          <cell r="F19" t="str">
            <v>(P)Baa1</v>
          </cell>
          <cell r="G19">
            <v>55.999720357941797</v>
          </cell>
          <cell r="H19" t="str">
            <v>BBB+</v>
          </cell>
          <cell r="I19" t="str">
            <v>Baa1</v>
          </cell>
        </row>
        <row r="20">
          <cell r="A20" t="str">
            <v>OTTR</v>
          </cell>
          <cell r="B20" t="str">
            <v>Otter Tail Corporation</v>
          </cell>
          <cell r="C20">
            <v>4057017</v>
          </cell>
          <cell r="D20">
            <v>54.4888893540545</v>
          </cell>
          <cell r="E20" t="str">
            <v>BBB</v>
          </cell>
          <cell r="F20" t="str">
            <v>Baa2</v>
          </cell>
          <cell r="G20">
            <v>54.4888893540545</v>
          </cell>
          <cell r="H20" t="str">
            <v>BBB</v>
          </cell>
          <cell r="I20" t="str">
            <v>Baa2</v>
          </cell>
        </row>
        <row r="21">
          <cell r="A21" t="str">
            <v>PNW</v>
          </cell>
          <cell r="B21" t="str">
            <v>Pinnacle West Capital Corporation</v>
          </cell>
          <cell r="C21">
            <v>4056951</v>
          </cell>
          <cell r="D21">
            <v>49.443797921054703</v>
          </cell>
          <cell r="E21" t="str">
            <v>A-</v>
          </cell>
          <cell r="F21" t="str">
            <v>A3</v>
          </cell>
          <cell r="G21">
            <v>49.443797921054703</v>
          </cell>
          <cell r="H21" t="str">
            <v>A-</v>
          </cell>
          <cell r="I21" t="str">
            <v>A3</v>
          </cell>
        </row>
        <row r="22">
          <cell r="A22" t="str">
            <v>PNM</v>
          </cell>
          <cell r="B22" t="str">
            <v>PNM Resources, Inc.</v>
          </cell>
          <cell r="C22">
            <v>4006880</v>
          </cell>
          <cell r="D22">
            <v>36.152752790390998</v>
          </cell>
          <cell r="E22" t="str">
            <v>BBB+</v>
          </cell>
          <cell r="F22" t="str">
            <v>Baa3</v>
          </cell>
          <cell r="G22">
            <v>36.152752790390998</v>
          </cell>
          <cell r="H22" t="str">
            <v>BBB+</v>
          </cell>
          <cell r="I22" t="str">
            <v>Baa3</v>
          </cell>
        </row>
        <row r="23">
          <cell r="A23" t="str">
            <v>POR</v>
          </cell>
          <cell r="B23" t="str">
            <v>Portland General Electric Company</v>
          </cell>
          <cell r="C23">
            <v>4057019</v>
          </cell>
          <cell r="D23">
            <v>50.2808988764045</v>
          </cell>
          <cell r="E23" t="str">
            <v>BBB+</v>
          </cell>
          <cell r="F23" t="str">
            <v>A3</v>
          </cell>
          <cell r="G23">
            <v>50.2808988764045</v>
          </cell>
          <cell r="H23" t="str">
            <v>BBB+</v>
          </cell>
          <cell r="I23" t="str">
            <v>A3</v>
          </cell>
        </row>
        <row r="24">
          <cell r="A24" t="str">
            <v>SO</v>
          </cell>
          <cell r="B24" t="str">
            <v>Southern Company</v>
          </cell>
          <cell r="C24">
            <v>4004298</v>
          </cell>
          <cell r="D24">
            <v>32.453825857519803</v>
          </cell>
          <cell r="E24" t="str">
            <v>A-</v>
          </cell>
          <cell r="F24" t="str">
            <v>Baa2</v>
          </cell>
          <cell r="G24">
            <v>32.453825857519803</v>
          </cell>
          <cell r="H24" t="str">
            <v>A-</v>
          </cell>
          <cell r="I24" t="str">
            <v>Baa2</v>
          </cell>
        </row>
        <row r="25">
          <cell r="A25" t="str">
            <v>WEC</v>
          </cell>
          <cell r="B25" t="str">
            <v>WEC Energy Group, Inc.</v>
          </cell>
          <cell r="C25">
            <v>4009725</v>
          </cell>
          <cell r="D25">
            <v>45.231450249055101</v>
          </cell>
          <cell r="E25" t="str">
            <v>A-</v>
          </cell>
          <cell r="F25" t="str">
            <v>Baa1</v>
          </cell>
          <cell r="G25">
            <v>45.231450249055101</v>
          </cell>
          <cell r="H25" t="str">
            <v>A-</v>
          </cell>
          <cell r="I25" t="str">
            <v>Baa1</v>
          </cell>
        </row>
        <row r="26">
          <cell r="A26" t="str">
            <v>XEL</v>
          </cell>
          <cell r="B26" t="str">
            <v>Xcel Energy Inc.</v>
          </cell>
          <cell r="C26">
            <v>4025308</v>
          </cell>
          <cell r="D26">
            <v>41.4740914181004</v>
          </cell>
          <cell r="E26" t="str">
            <v>A-</v>
          </cell>
          <cell r="F26" t="str">
            <v>Baa1</v>
          </cell>
          <cell r="G26">
            <v>41.4740914181004</v>
          </cell>
          <cell r="H26" t="str">
            <v>A-</v>
          </cell>
          <cell r="I26" t="str">
            <v>Baa1</v>
          </cell>
        </row>
        <row r="27">
          <cell r="G27" t="str">
            <v>N/A</v>
          </cell>
          <cell r="H27" t="str">
            <v>N/A</v>
          </cell>
          <cell r="I27" t="str">
            <v>N/A</v>
          </cell>
        </row>
        <row r="28">
          <cell r="G28" t="str">
            <v>N/A</v>
          </cell>
          <cell r="H28" t="str">
            <v>N/A</v>
          </cell>
          <cell r="I28" t="str">
            <v>N/A</v>
          </cell>
        </row>
        <row r="29">
          <cell r="G29" t="str">
            <v>N/A</v>
          </cell>
          <cell r="H29" t="str">
            <v>N/A</v>
          </cell>
          <cell r="I29" t="str">
            <v>N/A</v>
          </cell>
        </row>
        <row r="34">
          <cell r="G34" t="str">
            <v>N/A</v>
          </cell>
          <cell r="H34" t="str">
            <v>N/A</v>
          </cell>
          <cell r="I34" t="str">
            <v>N/A</v>
          </cell>
        </row>
        <row r="35">
          <cell r="G35" t="str">
            <v>N/A</v>
          </cell>
          <cell r="H35" t="str">
            <v>N/A</v>
          </cell>
          <cell r="I35" t="str">
            <v>N/A</v>
          </cell>
        </row>
        <row r="36">
          <cell r="G36" t="str">
            <v>N/A</v>
          </cell>
          <cell r="H36" t="str">
            <v>N/A</v>
          </cell>
          <cell r="I36" t="str">
            <v>N/A</v>
          </cell>
        </row>
        <row r="37">
          <cell r="G37" t="str">
            <v>N/A</v>
          </cell>
          <cell r="H37" t="str">
            <v>N/A</v>
          </cell>
          <cell r="I37" t="str">
            <v>N/A</v>
          </cell>
        </row>
        <row r="38">
          <cell r="G38" t="str">
            <v>N/A</v>
          </cell>
          <cell r="H38" t="str">
            <v>N/A</v>
          </cell>
          <cell r="I38" t="str">
            <v>N/A</v>
          </cell>
        </row>
        <row r="39">
          <cell r="G39" t="str">
            <v>N/A</v>
          </cell>
          <cell r="H39" t="str">
            <v>N/A</v>
          </cell>
          <cell r="I39" t="str">
            <v>N/A</v>
          </cell>
        </row>
        <row r="40">
          <cell r="G40" t="str">
            <v>N/A</v>
          </cell>
          <cell r="H40" t="str">
            <v>N/A</v>
          </cell>
          <cell r="I40" t="str">
            <v>N/A</v>
          </cell>
        </row>
        <row r="41">
          <cell r="G41" t="str">
            <v>N/A</v>
          </cell>
          <cell r="H41" t="str">
            <v>N/A</v>
          </cell>
          <cell r="I41" t="str">
            <v>N/A</v>
          </cell>
        </row>
        <row r="42">
          <cell r="G42" t="str">
            <v>N/A</v>
          </cell>
          <cell r="H42" t="str">
            <v>N/A</v>
          </cell>
          <cell r="I42" t="str">
            <v>N/A</v>
          </cell>
        </row>
        <row r="43">
          <cell r="G43" t="str">
            <v>N/A</v>
          </cell>
          <cell r="H43" t="str">
            <v>N/A</v>
          </cell>
          <cell r="I43" t="str">
            <v>N/A</v>
          </cell>
        </row>
        <row r="44">
          <cell r="G44" t="str">
            <v>N/A</v>
          </cell>
          <cell r="H44" t="str">
            <v>N/A</v>
          </cell>
          <cell r="I44" t="str">
            <v>N/A</v>
          </cell>
        </row>
        <row r="45">
          <cell r="G45" t="str">
            <v>N/A</v>
          </cell>
          <cell r="H45" t="str">
            <v>N/A</v>
          </cell>
          <cell r="I45" t="str">
            <v>N/A</v>
          </cell>
        </row>
        <row r="46">
          <cell r="G46" t="str">
            <v>N/A</v>
          </cell>
          <cell r="H46" t="str">
            <v>N/A</v>
          </cell>
          <cell r="I46" t="str">
            <v>N/A</v>
          </cell>
        </row>
        <row r="47">
          <cell r="G47" t="str">
            <v>N/A</v>
          </cell>
          <cell r="H47" t="str">
            <v>N/A</v>
          </cell>
          <cell r="I47" t="str">
            <v>N/A</v>
          </cell>
        </row>
        <row r="48">
          <cell r="G48" t="str">
            <v>N/A</v>
          </cell>
          <cell r="H48" t="str">
            <v>N/A</v>
          </cell>
          <cell r="I48" t="str">
            <v>N/A</v>
          </cell>
        </row>
        <row r="49">
          <cell r="G49" t="str">
            <v>N/A</v>
          </cell>
          <cell r="H49" t="str">
            <v>N/A</v>
          </cell>
          <cell r="I49" t="str">
            <v>N/A</v>
          </cell>
        </row>
        <row r="50">
          <cell r="G50" t="str">
            <v>N/A</v>
          </cell>
          <cell r="H50" t="str">
            <v>N/A</v>
          </cell>
          <cell r="I50" t="str">
            <v>N/A</v>
          </cell>
        </row>
        <row r="52">
          <cell r="G52" t="str">
            <v>N/A</v>
          </cell>
          <cell r="H52" t="str">
            <v>N/A</v>
          </cell>
          <cell r="I52" t="str">
            <v>N/A</v>
          </cell>
        </row>
        <row r="53">
          <cell r="G53" t="str">
            <v>N/A</v>
          </cell>
          <cell r="H53" t="str">
            <v>N/A</v>
          </cell>
          <cell r="I53" t="str">
            <v>N/A</v>
          </cell>
        </row>
        <row r="54">
          <cell r="G54" t="str">
            <v>N/A</v>
          </cell>
          <cell r="H54" t="str">
            <v>N/A</v>
          </cell>
          <cell r="I54" t="str">
            <v>N/A</v>
          </cell>
        </row>
        <row r="55">
          <cell r="G55" t="str">
            <v>N/A</v>
          </cell>
          <cell r="H55" t="str">
            <v>N/A</v>
          </cell>
          <cell r="I55" t="str">
            <v>N/A</v>
          </cell>
        </row>
      </sheetData>
      <sheetData sheetId="15">
        <row r="12">
          <cell r="B12" t="str">
            <v>ALE</v>
          </cell>
          <cell r="C12" t="str">
            <v>ALLETE, Inc.</v>
          </cell>
          <cell r="E12">
            <v>0.58750000000000002</v>
          </cell>
          <cell r="F12">
            <v>0.65</v>
          </cell>
          <cell r="G12">
            <v>0.60099999999999998</v>
          </cell>
          <cell r="I12">
            <v>51.5</v>
          </cell>
          <cell r="J12">
            <v>51.75</v>
          </cell>
          <cell r="L12">
            <v>41.86</v>
          </cell>
          <cell r="M12">
            <v>48.5</v>
          </cell>
          <cell r="O12">
            <v>2.2400000000000002</v>
          </cell>
          <cell r="P12">
            <v>2.85</v>
          </cell>
          <cell r="R12">
            <v>3.38</v>
          </cell>
          <cell r="S12">
            <v>4.25</v>
          </cell>
          <cell r="U12">
            <v>22</v>
          </cell>
          <cell r="V12">
            <v>24</v>
          </cell>
          <cell r="X12">
            <v>43630</v>
          </cell>
        </row>
        <row r="13">
          <cell r="B13" t="str">
            <v>LNT</v>
          </cell>
          <cell r="C13" t="str">
            <v>Alliant Energy Corporation</v>
          </cell>
          <cell r="E13">
            <v>0.35499999999999998</v>
          </cell>
          <cell r="F13">
            <v>0.6</v>
          </cell>
          <cell r="G13">
            <v>0.46700000000000003</v>
          </cell>
          <cell r="I13">
            <v>236.06</v>
          </cell>
          <cell r="J13">
            <v>250</v>
          </cell>
          <cell r="L13">
            <v>19.43</v>
          </cell>
          <cell r="M13">
            <v>27.55</v>
          </cell>
          <cell r="O13">
            <v>1.34</v>
          </cell>
          <cell r="P13">
            <v>1.74</v>
          </cell>
          <cell r="R13">
            <v>2.19</v>
          </cell>
          <cell r="S13">
            <v>2.8</v>
          </cell>
          <cell r="U13">
            <v>22</v>
          </cell>
          <cell r="V13">
            <v>24</v>
          </cell>
          <cell r="X13">
            <v>43630</v>
          </cell>
        </row>
        <row r="14">
          <cell r="B14" t="str">
            <v>AEE</v>
          </cell>
          <cell r="C14" t="str">
            <v>Ameren Corporation</v>
          </cell>
          <cell r="E14">
            <v>0.47499999999999998</v>
          </cell>
          <cell r="F14">
            <v>0.6</v>
          </cell>
          <cell r="G14">
            <v>0.48799999999999999</v>
          </cell>
          <cell r="I14">
            <v>244.5</v>
          </cell>
          <cell r="J14">
            <v>255</v>
          </cell>
          <cell r="L14">
            <v>31.21</v>
          </cell>
          <cell r="M14">
            <v>40.75</v>
          </cell>
          <cell r="O14">
            <v>1.85</v>
          </cell>
          <cell r="P14">
            <v>2.5499999999999998</v>
          </cell>
          <cell r="R14">
            <v>3.32</v>
          </cell>
          <cell r="S14">
            <v>4.25</v>
          </cell>
          <cell r="U14">
            <v>22</v>
          </cell>
          <cell r="V14">
            <v>24</v>
          </cell>
          <cell r="X14">
            <v>43630</v>
          </cell>
        </row>
        <row r="15">
          <cell r="B15" t="str">
            <v>AGR</v>
          </cell>
          <cell r="C15" t="str">
            <v>Avangrid, Inc.</v>
          </cell>
          <cell r="E15">
            <v>0.44</v>
          </cell>
          <cell r="F15">
            <v>0.4</v>
          </cell>
          <cell r="G15">
            <v>0.73799999999999999</v>
          </cell>
          <cell r="I15">
            <v>309.01</v>
          </cell>
          <cell r="J15">
            <v>309</v>
          </cell>
          <cell r="L15">
            <v>48.88</v>
          </cell>
          <cell r="M15">
            <v>53</v>
          </cell>
          <cell r="O15">
            <v>1.74</v>
          </cell>
          <cell r="P15">
            <v>2.1</v>
          </cell>
          <cell r="R15">
            <v>1.92</v>
          </cell>
          <cell r="S15">
            <v>3.25</v>
          </cell>
          <cell r="U15">
            <v>22</v>
          </cell>
          <cell r="V15">
            <v>24</v>
          </cell>
          <cell r="X15">
            <v>43602</v>
          </cell>
        </row>
        <row r="16">
          <cell r="B16" t="str">
            <v>BKH</v>
          </cell>
          <cell r="C16" t="str">
            <v>Black Hills Corporation</v>
          </cell>
          <cell r="E16">
            <v>0.505</v>
          </cell>
          <cell r="F16">
            <v>0.75</v>
          </cell>
          <cell r="G16">
            <v>0.42499999999999999</v>
          </cell>
          <cell r="I16">
            <v>60</v>
          </cell>
          <cell r="J16">
            <v>62.5</v>
          </cell>
          <cell r="L16">
            <v>36.36</v>
          </cell>
          <cell r="M16">
            <v>45.5</v>
          </cell>
          <cell r="O16">
            <v>1.93</v>
          </cell>
          <cell r="P16">
            <v>2.6</v>
          </cell>
          <cell r="R16">
            <v>3.47</v>
          </cell>
          <cell r="S16">
            <v>4.25</v>
          </cell>
          <cell r="U16">
            <v>22</v>
          </cell>
          <cell r="V16">
            <v>24</v>
          </cell>
          <cell r="X16">
            <v>43672</v>
          </cell>
        </row>
        <row r="17">
          <cell r="B17" t="str">
            <v>CMS</v>
          </cell>
          <cell r="C17" t="str">
            <v>CMS Energy Corporation</v>
          </cell>
          <cell r="E17">
            <v>0.38250000000000001</v>
          </cell>
          <cell r="F17">
            <v>0.55000000000000004</v>
          </cell>
          <cell r="G17">
            <v>0.307</v>
          </cell>
          <cell r="I17">
            <v>283.37</v>
          </cell>
          <cell r="J17">
            <v>297</v>
          </cell>
          <cell r="L17">
            <v>16.78</v>
          </cell>
          <cell r="M17">
            <v>24.5</v>
          </cell>
          <cell r="O17">
            <v>1.43</v>
          </cell>
          <cell r="P17">
            <v>2</v>
          </cell>
          <cell r="R17">
            <v>2.3199999999999998</v>
          </cell>
          <cell r="S17">
            <v>3.25</v>
          </cell>
          <cell r="U17">
            <v>22</v>
          </cell>
          <cell r="V17">
            <v>24</v>
          </cell>
          <cell r="X17">
            <v>43630</v>
          </cell>
        </row>
        <row r="18">
          <cell r="B18" t="str">
            <v>DTE</v>
          </cell>
          <cell r="C18" t="str">
            <v>DTE Energy Company</v>
          </cell>
          <cell r="E18">
            <v>0.94499999999999995</v>
          </cell>
          <cell r="F18">
            <v>0.55000000000000004</v>
          </cell>
          <cell r="G18">
            <v>0.45800000000000002</v>
          </cell>
          <cell r="I18">
            <v>181.93</v>
          </cell>
          <cell r="J18">
            <v>200</v>
          </cell>
          <cell r="L18">
            <v>56.27</v>
          </cell>
          <cell r="M18">
            <v>74</v>
          </cell>
          <cell r="O18">
            <v>3.59</v>
          </cell>
          <cell r="P18">
            <v>4.8</v>
          </cell>
          <cell r="R18">
            <v>6.17</v>
          </cell>
          <cell r="S18">
            <v>7.75</v>
          </cell>
          <cell r="U18">
            <v>22</v>
          </cell>
          <cell r="V18">
            <v>24</v>
          </cell>
          <cell r="X18">
            <v>43630</v>
          </cell>
        </row>
        <row r="19">
          <cell r="B19" t="str">
            <v>DUK</v>
          </cell>
          <cell r="C19" t="str">
            <v>Duke Energy Corporation</v>
          </cell>
          <cell r="E19">
            <v>0.92749999999999999</v>
          </cell>
          <cell r="F19">
            <v>0.5</v>
          </cell>
          <cell r="G19">
            <v>0.46200000000000002</v>
          </cell>
          <cell r="I19">
            <v>727</v>
          </cell>
          <cell r="J19">
            <v>755</v>
          </cell>
          <cell r="L19">
            <v>60.27</v>
          </cell>
          <cell r="M19">
            <v>68.5</v>
          </cell>
          <cell r="O19">
            <v>3.64</v>
          </cell>
          <cell r="P19">
            <v>4.1500000000000004</v>
          </cell>
          <cell r="R19">
            <v>4.13</v>
          </cell>
          <cell r="S19">
            <v>5.75</v>
          </cell>
          <cell r="U19">
            <v>22</v>
          </cell>
          <cell r="V19">
            <v>24</v>
          </cell>
          <cell r="X19">
            <v>43602</v>
          </cell>
        </row>
        <row r="20">
          <cell r="B20" t="str">
            <v>EE</v>
          </cell>
          <cell r="C20" t="str">
            <v>El Paso Electric Company</v>
          </cell>
          <cell r="E20">
            <v>0.38500000000000001</v>
          </cell>
          <cell r="F20">
            <v>0.7</v>
          </cell>
          <cell r="G20">
            <v>0.47499999999999998</v>
          </cell>
          <cell r="I20">
            <v>40.68</v>
          </cell>
          <cell r="J20">
            <v>43</v>
          </cell>
          <cell r="L20">
            <v>28.62</v>
          </cell>
          <cell r="M20">
            <v>34</v>
          </cell>
          <cell r="O20">
            <v>1.42</v>
          </cell>
          <cell r="P20">
            <v>1.95</v>
          </cell>
          <cell r="R20">
            <v>2.0699999999999998</v>
          </cell>
          <cell r="S20">
            <v>2.75</v>
          </cell>
          <cell r="U20">
            <v>22</v>
          </cell>
          <cell r="V20">
            <v>24</v>
          </cell>
          <cell r="X20">
            <v>43672</v>
          </cell>
        </row>
        <row r="21">
          <cell r="B21" t="str">
            <v>EVRG</v>
          </cell>
          <cell r="C21" t="e">
            <v>#N/A</v>
          </cell>
          <cell r="E21">
            <v>0.47499999999999998</v>
          </cell>
          <cell r="F21" t="str">
            <v>NMF</v>
          </cell>
          <cell r="G21">
            <v>0.6</v>
          </cell>
          <cell r="I21">
            <v>255.33</v>
          </cell>
          <cell r="J21">
            <v>212</v>
          </cell>
          <cell r="L21">
            <v>39.28</v>
          </cell>
          <cell r="M21">
            <v>41.5</v>
          </cell>
          <cell r="O21">
            <v>1.74</v>
          </cell>
          <cell r="P21">
            <v>2.5</v>
          </cell>
          <cell r="R21">
            <v>2.5</v>
          </cell>
          <cell r="S21">
            <v>3.5</v>
          </cell>
          <cell r="U21">
            <v>22</v>
          </cell>
          <cell r="V21">
            <v>24</v>
          </cell>
          <cell r="X21">
            <v>43630</v>
          </cell>
        </row>
        <row r="22">
          <cell r="B22" t="str">
            <v>HE</v>
          </cell>
          <cell r="C22" t="str">
            <v>Hawaiian Electric Industries, Inc.</v>
          </cell>
          <cell r="E22">
            <v>0.32</v>
          </cell>
          <cell r="F22">
            <v>0.55000000000000004</v>
          </cell>
          <cell r="G22">
            <v>0.51700000000000002</v>
          </cell>
          <cell r="I22">
            <v>108.88</v>
          </cell>
          <cell r="J22">
            <v>113</v>
          </cell>
          <cell r="L22">
            <v>19.86</v>
          </cell>
          <cell r="M22">
            <v>24.75</v>
          </cell>
          <cell r="O22">
            <v>1.24</v>
          </cell>
          <cell r="P22">
            <v>1.5</v>
          </cell>
          <cell r="R22">
            <v>1.85</v>
          </cell>
          <cell r="S22">
            <v>2.5</v>
          </cell>
          <cell r="U22">
            <v>22</v>
          </cell>
          <cell r="V22">
            <v>24</v>
          </cell>
          <cell r="X22">
            <v>43672</v>
          </cell>
        </row>
        <row r="23">
          <cell r="B23" t="str">
            <v>NEE</v>
          </cell>
          <cell r="C23" t="str">
            <v>NextEra Energy, Inc.</v>
          </cell>
          <cell r="E23">
            <v>1.25</v>
          </cell>
          <cell r="F23">
            <v>0.6</v>
          </cell>
          <cell r="G23">
            <v>0.56000000000000005</v>
          </cell>
          <cell r="I23">
            <v>478</v>
          </cell>
          <cell r="J23">
            <v>535</v>
          </cell>
          <cell r="L23">
            <v>71.430000000000007</v>
          </cell>
          <cell r="M23">
            <v>84.5</v>
          </cell>
          <cell r="O23">
            <v>4.4400000000000004</v>
          </cell>
          <cell r="P23">
            <v>7</v>
          </cell>
          <cell r="R23">
            <v>6.67</v>
          </cell>
          <cell r="S23">
            <v>11.25</v>
          </cell>
          <cell r="U23">
            <v>22</v>
          </cell>
          <cell r="V23">
            <v>24</v>
          </cell>
          <cell r="X23">
            <v>43602</v>
          </cell>
        </row>
        <row r="24">
          <cell r="B24" t="str">
            <v>NWE</v>
          </cell>
          <cell r="C24" t="str">
            <v>NorthWestern Corporation</v>
          </cell>
          <cell r="E24">
            <v>0.57499999999999996</v>
          </cell>
          <cell r="F24">
            <v>0.6</v>
          </cell>
          <cell r="G24">
            <v>0.47799999999999998</v>
          </cell>
          <cell r="I24">
            <v>50.32</v>
          </cell>
          <cell r="J24">
            <v>51.1</v>
          </cell>
          <cell r="L24">
            <v>38.6</v>
          </cell>
          <cell r="M24">
            <v>44.5</v>
          </cell>
          <cell r="O24">
            <v>2.2000000000000002</v>
          </cell>
          <cell r="P24">
            <v>2.7</v>
          </cell>
          <cell r="R24">
            <v>3.4</v>
          </cell>
          <cell r="S24">
            <v>4</v>
          </cell>
          <cell r="U24">
            <v>22</v>
          </cell>
          <cell r="V24">
            <v>24</v>
          </cell>
          <cell r="X24">
            <v>43672</v>
          </cell>
        </row>
        <row r="25">
          <cell r="B25" t="str">
            <v>OGE</v>
          </cell>
          <cell r="C25" t="str">
            <v>OGE Energy Corp.</v>
          </cell>
          <cell r="E25">
            <v>0.36499999999999999</v>
          </cell>
          <cell r="F25">
            <v>0.8</v>
          </cell>
          <cell r="G25">
            <v>0.57999999999999996</v>
          </cell>
          <cell r="I25">
            <v>199.7</v>
          </cell>
          <cell r="J25">
            <v>200</v>
          </cell>
          <cell r="L25">
            <v>20.059999999999999</v>
          </cell>
          <cell r="M25">
            <v>23.25</v>
          </cell>
          <cell r="O25">
            <v>1.4</v>
          </cell>
          <cell r="P25">
            <v>1.95</v>
          </cell>
          <cell r="R25">
            <v>2.12</v>
          </cell>
          <cell r="S25">
            <v>2.75</v>
          </cell>
          <cell r="U25">
            <v>22</v>
          </cell>
          <cell r="V25">
            <v>24</v>
          </cell>
          <cell r="X25">
            <v>43630</v>
          </cell>
        </row>
        <row r="26">
          <cell r="B26" t="str">
            <v>OTTR</v>
          </cell>
          <cell r="C26" t="str">
            <v>Otter Tail Corporation</v>
          </cell>
          <cell r="E26">
            <v>0.35</v>
          </cell>
          <cell r="F26">
            <v>0.7</v>
          </cell>
          <cell r="G26">
            <v>0.55300000000000005</v>
          </cell>
          <cell r="I26">
            <v>39.659999999999997</v>
          </cell>
          <cell r="J26">
            <v>41.75</v>
          </cell>
          <cell r="L26">
            <v>18.38</v>
          </cell>
          <cell r="M26">
            <v>23.25</v>
          </cell>
          <cell r="O26">
            <v>1.34</v>
          </cell>
          <cell r="P26">
            <v>1.65</v>
          </cell>
          <cell r="R26">
            <v>2.06</v>
          </cell>
          <cell r="S26">
            <v>2.5</v>
          </cell>
          <cell r="U26">
            <v>22</v>
          </cell>
          <cell r="V26">
            <v>24</v>
          </cell>
          <cell r="X26">
            <v>43630</v>
          </cell>
        </row>
        <row r="27">
          <cell r="B27" t="str">
            <v>PNW</v>
          </cell>
          <cell r="C27" t="str">
            <v>Pinnacle West Capital Corporation</v>
          </cell>
          <cell r="E27">
            <v>0.73750000000000004</v>
          </cell>
          <cell r="F27">
            <v>0.55000000000000004</v>
          </cell>
          <cell r="G27">
            <v>0.53</v>
          </cell>
          <cell r="I27">
            <v>112.1</v>
          </cell>
          <cell r="J27">
            <v>115</v>
          </cell>
          <cell r="L27">
            <v>46.59</v>
          </cell>
          <cell r="M27">
            <v>56</v>
          </cell>
          <cell r="O27">
            <v>2.87</v>
          </cell>
          <cell r="P27">
            <v>3.8</v>
          </cell>
          <cell r="R27">
            <v>4.54</v>
          </cell>
          <cell r="S27">
            <v>6</v>
          </cell>
          <cell r="U27">
            <v>22</v>
          </cell>
          <cell r="V27">
            <v>24</v>
          </cell>
          <cell r="X27">
            <v>43672</v>
          </cell>
        </row>
        <row r="28">
          <cell r="B28" t="str">
            <v>PNM</v>
          </cell>
          <cell r="C28" t="str">
            <v>PNM Resources, Inc.</v>
          </cell>
          <cell r="E28">
            <v>0.28999999999999998</v>
          </cell>
          <cell r="F28">
            <v>0.6</v>
          </cell>
          <cell r="G28">
            <v>0.38600000000000001</v>
          </cell>
          <cell r="I28">
            <v>79.650000000000006</v>
          </cell>
          <cell r="J28">
            <v>85</v>
          </cell>
          <cell r="L28">
            <v>21.2</v>
          </cell>
          <cell r="M28">
            <v>26.5</v>
          </cell>
          <cell r="O28">
            <v>1.0900000000000001</v>
          </cell>
          <cell r="P28">
            <v>1.5</v>
          </cell>
          <cell r="R28">
            <v>1.66</v>
          </cell>
          <cell r="S28">
            <v>2.5</v>
          </cell>
          <cell r="U28">
            <v>22</v>
          </cell>
          <cell r="V28">
            <v>24</v>
          </cell>
          <cell r="X28">
            <v>43672</v>
          </cell>
        </row>
        <row r="29">
          <cell r="B29" t="str">
            <v>POR</v>
          </cell>
          <cell r="C29" t="str">
            <v>Portland General Electric Company</v>
          </cell>
          <cell r="E29">
            <v>0.38500000000000001</v>
          </cell>
          <cell r="F29">
            <v>0.6</v>
          </cell>
          <cell r="G29">
            <v>0.53500000000000003</v>
          </cell>
          <cell r="I29">
            <v>89.27</v>
          </cell>
          <cell r="J29">
            <v>90</v>
          </cell>
          <cell r="L29">
            <v>28.07</v>
          </cell>
          <cell r="M29">
            <v>32.75</v>
          </cell>
          <cell r="O29">
            <v>1.43</v>
          </cell>
          <cell r="P29">
            <v>1.95</v>
          </cell>
          <cell r="R29">
            <v>2.37</v>
          </cell>
          <cell r="S29">
            <v>3</v>
          </cell>
          <cell r="U29">
            <v>22</v>
          </cell>
          <cell r="V29">
            <v>24</v>
          </cell>
          <cell r="X29">
            <v>43672</v>
          </cell>
        </row>
        <row r="30">
          <cell r="B30" t="str">
            <v>SO</v>
          </cell>
          <cell r="C30" t="str">
            <v>Southern Company</v>
          </cell>
          <cell r="E30">
            <v>0.62</v>
          </cell>
          <cell r="F30">
            <v>0.5</v>
          </cell>
          <cell r="G30">
            <v>0.376</v>
          </cell>
          <cell r="I30">
            <v>1033.8</v>
          </cell>
          <cell r="J30">
            <v>1085</v>
          </cell>
          <cell r="L30">
            <v>23.92</v>
          </cell>
          <cell r="M30">
            <v>30</v>
          </cell>
          <cell r="O30">
            <v>2.38</v>
          </cell>
          <cell r="P30">
            <v>2.78</v>
          </cell>
          <cell r="R30">
            <v>3</v>
          </cell>
          <cell r="S30">
            <v>3.75</v>
          </cell>
          <cell r="U30">
            <v>22</v>
          </cell>
          <cell r="V30">
            <v>24</v>
          </cell>
          <cell r="X30">
            <v>43602</v>
          </cell>
        </row>
        <row r="31">
          <cell r="B31" t="str">
            <v>WEC</v>
          </cell>
          <cell r="C31" t="str">
            <v>WEC Energy Group, Inc.</v>
          </cell>
          <cell r="E31">
            <v>0.59</v>
          </cell>
          <cell r="F31">
            <v>0.5</v>
          </cell>
          <cell r="G31">
            <v>0.49399999999999999</v>
          </cell>
          <cell r="I31">
            <v>315.52</v>
          </cell>
          <cell r="J31">
            <v>315.5</v>
          </cell>
          <cell r="L31">
            <v>31.02</v>
          </cell>
          <cell r="M31">
            <v>36.75</v>
          </cell>
          <cell r="O31">
            <v>2.21</v>
          </cell>
          <cell r="P31">
            <v>3</v>
          </cell>
          <cell r="R31">
            <v>3.34</v>
          </cell>
          <cell r="S31">
            <v>4.5</v>
          </cell>
          <cell r="U31">
            <v>22</v>
          </cell>
          <cell r="V31">
            <v>24</v>
          </cell>
          <cell r="X31">
            <v>43630</v>
          </cell>
        </row>
        <row r="32">
          <cell r="B32" t="str">
            <v>XEL</v>
          </cell>
          <cell r="C32" t="str">
            <v>Xcel Energy Inc.</v>
          </cell>
          <cell r="E32">
            <v>0.40500000000000003</v>
          </cell>
          <cell r="F32">
            <v>0.5</v>
          </cell>
          <cell r="G32">
            <v>0.436</v>
          </cell>
          <cell r="I32">
            <v>514.04</v>
          </cell>
          <cell r="J32">
            <v>525</v>
          </cell>
          <cell r="L32">
            <v>23.78</v>
          </cell>
          <cell r="M32">
            <v>29.5</v>
          </cell>
          <cell r="O32">
            <v>1.52</v>
          </cell>
          <cell r="P32">
            <v>2.0499999999999998</v>
          </cell>
          <cell r="R32">
            <v>2.4700000000000002</v>
          </cell>
          <cell r="S32">
            <v>3.25</v>
          </cell>
          <cell r="U32">
            <v>22</v>
          </cell>
          <cell r="V32">
            <v>24</v>
          </cell>
          <cell r="X32">
            <v>43672</v>
          </cell>
        </row>
      </sheetData>
      <sheetData sheetId="16">
        <row r="6">
          <cell r="B6" t="str">
            <v>ALE</v>
          </cell>
          <cell r="C6" t="str">
            <v>ALLETE, Inc.</v>
          </cell>
          <cell r="F6">
            <v>7.1999999999999995E-2</v>
          </cell>
          <cell r="G6" t="str">
            <v>N/A</v>
          </cell>
          <cell r="I6">
            <v>7.0999999999999994E-2</v>
          </cell>
          <cell r="J6">
            <v>2</v>
          </cell>
          <cell r="L6" t="str">
            <v>N/A</v>
          </cell>
          <cell r="M6" t="str">
            <v>N/A</v>
          </cell>
        </row>
        <row r="7">
          <cell r="B7" t="str">
            <v>LNT</v>
          </cell>
          <cell r="C7" t="str">
            <v>Alliant Energy Corporation</v>
          </cell>
          <cell r="F7">
            <v>5.5E-2</v>
          </cell>
          <cell r="G7" t="str">
            <v>N/A</v>
          </cell>
          <cell r="I7">
            <v>5.6399999999999999E-2</v>
          </cell>
          <cell r="J7">
            <v>4</v>
          </cell>
          <cell r="L7">
            <v>0.05</v>
          </cell>
          <cell r="M7">
            <v>2</v>
          </cell>
        </row>
        <row r="8">
          <cell r="B8" t="str">
            <v>AEE</v>
          </cell>
          <cell r="C8" t="str">
            <v>Ameren Corporation</v>
          </cell>
          <cell r="F8">
            <v>6.2E-2</v>
          </cell>
          <cell r="G8" t="str">
            <v>N/A</v>
          </cell>
          <cell r="I8">
            <v>6.3700000000000007E-2</v>
          </cell>
          <cell r="J8">
            <v>6</v>
          </cell>
          <cell r="L8">
            <v>4.9000000000000002E-2</v>
          </cell>
          <cell r="M8">
            <v>1</v>
          </cell>
        </row>
        <row r="9">
          <cell r="B9" t="str">
            <v>AGR</v>
          </cell>
          <cell r="C9" t="str">
            <v>Avangrid, Inc.</v>
          </cell>
          <cell r="F9">
            <v>7.5999999999999998E-2</v>
          </cell>
          <cell r="G9" t="str">
            <v>N/A</v>
          </cell>
          <cell r="I9">
            <v>6.9599999999999995E-2</v>
          </cell>
          <cell r="J9">
            <v>3</v>
          </cell>
          <cell r="L9">
            <v>7.3999999999999996E-2</v>
          </cell>
          <cell r="M9">
            <v>2</v>
          </cell>
        </row>
        <row r="10">
          <cell r="B10" t="str">
            <v>BKH</v>
          </cell>
          <cell r="C10" t="str">
            <v>Black Hills Corporation</v>
          </cell>
          <cell r="F10">
            <v>4.8000000000000001E-2</v>
          </cell>
          <cell r="G10" t="str">
            <v>N/A</v>
          </cell>
          <cell r="I10">
            <v>4.4999999999999998E-2</v>
          </cell>
          <cell r="J10">
            <v>2</v>
          </cell>
          <cell r="L10">
            <v>3.6299999999999999E-2</v>
          </cell>
          <cell r="M10">
            <v>1</v>
          </cell>
        </row>
        <row r="11">
          <cell r="B11" t="str">
            <v>CMS</v>
          </cell>
          <cell r="C11" t="str">
            <v>CMS Energy Corporation</v>
          </cell>
          <cell r="F11">
            <v>6.4000000000000001E-2</v>
          </cell>
          <cell r="G11" t="str">
            <v>N/A</v>
          </cell>
          <cell r="I11">
            <v>6.8900000000000003E-2</v>
          </cell>
          <cell r="J11">
            <v>8</v>
          </cell>
          <cell r="L11">
            <v>7.0800000000000002E-2</v>
          </cell>
          <cell r="M11">
            <v>4</v>
          </cell>
        </row>
        <row r="12">
          <cell r="B12" t="str">
            <v>DTE</v>
          </cell>
          <cell r="C12" t="str">
            <v>DTE Energy Company</v>
          </cell>
          <cell r="F12">
            <v>0.06</v>
          </cell>
          <cell r="G12" t="str">
            <v>N/A</v>
          </cell>
          <cell r="I12">
            <v>5.5899999999999998E-2</v>
          </cell>
          <cell r="J12">
            <v>7</v>
          </cell>
          <cell r="L12">
            <v>4.0500000000000001E-2</v>
          </cell>
          <cell r="M12">
            <v>4</v>
          </cell>
        </row>
        <row r="13">
          <cell r="B13" t="str">
            <v>DUK</v>
          </cell>
          <cell r="C13" t="str">
            <v>Duke Energy Corporation</v>
          </cell>
          <cell r="F13">
            <v>4.8000000000000001E-2</v>
          </cell>
          <cell r="G13" t="str">
            <v>N/A</v>
          </cell>
          <cell r="I13">
            <v>4.4999999999999998E-2</v>
          </cell>
          <cell r="J13">
            <v>6</v>
          </cell>
          <cell r="L13">
            <v>7.1300000000000002E-2</v>
          </cell>
          <cell r="M13">
            <v>3</v>
          </cell>
        </row>
        <row r="14">
          <cell r="B14" t="str">
            <v>EE</v>
          </cell>
          <cell r="C14" t="str">
            <v>El Paso Electric Company</v>
          </cell>
          <cell r="F14">
            <v>5.5E-2</v>
          </cell>
          <cell r="G14" t="str">
            <v>N/A</v>
          </cell>
          <cell r="I14">
            <v>6.25E-2</v>
          </cell>
          <cell r="J14">
            <v>2</v>
          </cell>
          <cell r="L14" t="str">
            <v>N/A</v>
          </cell>
          <cell r="M14" t="str">
            <v>N/A</v>
          </cell>
        </row>
        <row r="15">
          <cell r="B15" t="str">
            <v>EVRG</v>
          </cell>
          <cell r="C15" t="str">
            <v>Evergy, Inc.</v>
          </cell>
          <cell r="F15">
            <v>6.6000000000000003E-2</v>
          </cell>
          <cell r="G15" t="str">
            <v>N/A</v>
          </cell>
          <cell r="I15">
            <v>6.3500000000000001E-2</v>
          </cell>
          <cell r="J15">
            <v>5</v>
          </cell>
          <cell r="L15">
            <v>6.1499999999999999E-2</v>
          </cell>
          <cell r="M15">
            <v>2</v>
          </cell>
        </row>
        <row r="16">
          <cell r="B16" t="str">
            <v>HE</v>
          </cell>
          <cell r="C16" t="str">
            <v>Hawaiian Electric Industries, Inc.</v>
          </cell>
          <cell r="F16">
            <v>5.6000000000000001E-2</v>
          </cell>
          <cell r="G16" t="str">
            <v>N/A</v>
          </cell>
          <cell r="I16">
            <v>5.5599999999999997E-2</v>
          </cell>
          <cell r="J16">
            <v>2</v>
          </cell>
          <cell r="L16">
            <v>6.0999999999999999E-2</v>
          </cell>
          <cell r="M16">
            <v>1</v>
          </cell>
        </row>
        <row r="17">
          <cell r="B17" t="str">
            <v>NEE</v>
          </cell>
          <cell r="C17" t="str">
            <v>NextEra Energy, Inc.</v>
          </cell>
          <cell r="F17">
            <v>0.08</v>
          </cell>
          <cell r="G17" t="str">
            <v>N/A</v>
          </cell>
          <cell r="I17">
            <v>7.8299999999999995E-2</v>
          </cell>
          <cell r="J17">
            <v>6</v>
          </cell>
          <cell r="L17">
            <v>7.4700000000000003E-2</v>
          </cell>
          <cell r="M17">
            <v>4</v>
          </cell>
        </row>
        <row r="18">
          <cell r="B18" t="str">
            <v>NWE</v>
          </cell>
          <cell r="C18" t="str">
            <v>NorthWestern Corporation</v>
          </cell>
          <cell r="F18">
            <v>0.03</v>
          </cell>
          <cell r="G18" t="str">
            <v>N/A</v>
          </cell>
          <cell r="I18">
            <v>3.6900000000000002E-2</v>
          </cell>
          <cell r="J18">
            <v>2</v>
          </cell>
          <cell r="L18">
            <v>3.5099999999999999E-2</v>
          </cell>
          <cell r="M18">
            <v>2</v>
          </cell>
        </row>
        <row r="19">
          <cell r="B19" t="str">
            <v>OGE</v>
          </cell>
          <cell r="C19" t="str">
            <v>OGE Energy Corp.</v>
          </cell>
          <cell r="F19">
            <v>4.5999999999999999E-2</v>
          </cell>
          <cell r="G19" t="str">
            <v>N/A</v>
          </cell>
          <cell r="I19">
            <v>5.3800000000000001E-2</v>
          </cell>
          <cell r="J19">
            <v>2</v>
          </cell>
          <cell r="L19">
            <v>3.7999999999999999E-2</v>
          </cell>
          <cell r="M19">
            <v>1</v>
          </cell>
        </row>
        <row r="20">
          <cell r="B20" t="str">
            <v>OTTR</v>
          </cell>
          <cell r="C20" t="str">
            <v>Otter Tail Corporation</v>
          </cell>
          <cell r="F20">
            <v>7.0000000000000007E-2</v>
          </cell>
          <cell r="G20" t="str">
            <v>N/A</v>
          </cell>
          <cell r="I20">
            <v>7.0000000000000007E-2</v>
          </cell>
          <cell r="J20">
            <v>1</v>
          </cell>
          <cell r="L20" t="str">
            <v>N/A</v>
          </cell>
          <cell r="M20" t="str">
            <v>N/A</v>
          </cell>
        </row>
        <row r="21">
          <cell r="B21" t="str">
            <v>PNW</v>
          </cell>
          <cell r="C21" t="str">
            <v>Pinnacle West Capital Corporation</v>
          </cell>
          <cell r="F21">
            <v>0.05</v>
          </cell>
          <cell r="G21" t="str">
            <v>N/A</v>
          </cell>
          <cell r="I21">
            <v>5.4199999999999998E-2</v>
          </cell>
          <cell r="J21">
            <v>7</v>
          </cell>
          <cell r="L21">
            <v>5.0099999999999999E-2</v>
          </cell>
          <cell r="M21">
            <v>2</v>
          </cell>
        </row>
        <row r="22">
          <cell r="B22" t="str">
            <v>PNM</v>
          </cell>
          <cell r="C22" t="str">
            <v>PNM Resources, Inc.</v>
          </cell>
          <cell r="F22">
            <v>5.1999999999999998E-2</v>
          </cell>
          <cell r="G22" t="str">
            <v>N/A</v>
          </cell>
          <cell r="I22">
            <v>5.7299999999999997E-2</v>
          </cell>
          <cell r="J22">
            <v>6</v>
          </cell>
          <cell r="L22">
            <v>6.1499999999999999E-2</v>
          </cell>
          <cell r="M22">
            <v>2</v>
          </cell>
        </row>
        <row r="23">
          <cell r="B23" t="str">
            <v>POR</v>
          </cell>
          <cell r="C23" t="str">
            <v>Portland General Electric Company</v>
          </cell>
          <cell r="F23">
            <v>4.9000000000000002E-2</v>
          </cell>
          <cell r="G23" t="str">
            <v>N/A</v>
          </cell>
          <cell r="I23">
            <v>4.6699999999999998E-2</v>
          </cell>
          <cell r="J23">
            <v>4</v>
          </cell>
          <cell r="L23">
            <v>5.1999999999999998E-2</v>
          </cell>
          <cell r="M23">
            <v>1</v>
          </cell>
        </row>
        <row r="24">
          <cell r="B24" t="str">
            <v>SO</v>
          </cell>
          <cell r="C24" t="str">
            <v>Southern Company</v>
          </cell>
          <cell r="F24">
            <v>4.4999999999999998E-2</v>
          </cell>
          <cell r="G24" t="str">
            <v>N/A</v>
          </cell>
          <cell r="I24">
            <v>3.6499999999999998E-2</v>
          </cell>
          <cell r="J24">
            <v>7</v>
          </cell>
          <cell r="L24">
            <v>3.0800000000000001E-2</v>
          </cell>
          <cell r="M24">
            <v>4</v>
          </cell>
        </row>
        <row r="25">
          <cell r="B25" t="str">
            <v>WEC</v>
          </cell>
          <cell r="C25" t="str">
            <v>WEC Energy Group, Inc.</v>
          </cell>
          <cell r="F25">
            <v>5.8999999999999997E-2</v>
          </cell>
          <cell r="G25" t="str">
            <v>N/A</v>
          </cell>
          <cell r="I25">
            <v>5.6300000000000003E-2</v>
          </cell>
          <cell r="J25">
            <v>4</v>
          </cell>
          <cell r="L25">
            <v>5.8200000000000002E-2</v>
          </cell>
          <cell r="M25">
            <v>3</v>
          </cell>
        </row>
        <row r="26">
          <cell r="B26" t="str">
            <v>XEL</v>
          </cell>
          <cell r="C26" t="str">
            <v>Xcel Energy Inc.</v>
          </cell>
          <cell r="F26">
            <v>5.6000000000000001E-2</v>
          </cell>
          <cell r="G26" t="str">
            <v>N/A</v>
          </cell>
          <cell r="I26">
            <v>6.0100000000000001E-2</v>
          </cell>
          <cell r="J26">
            <v>6</v>
          </cell>
          <cell r="L26">
            <v>6.2399999999999997E-2</v>
          </cell>
          <cell r="M26">
            <v>2</v>
          </cell>
        </row>
      </sheetData>
      <sheetData sheetId="17">
        <row r="2">
          <cell r="F2">
            <v>1</v>
          </cell>
          <cell r="G2" t="str">
            <v>ALE</v>
          </cell>
          <cell r="H2" t="str">
            <v>ALLETE, Inc.</v>
          </cell>
          <cell r="J2">
            <v>82.261515384615379</v>
          </cell>
          <cell r="K2">
            <v>2</v>
          </cell>
          <cell r="L2" t="str">
            <v>LNT</v>
          </cell>
          <cell r="M2" t="str">
            <v>Alliant Energy Corporation</v>
          </cell>
          <cell r="O2">
            <v>47.673434615384622</v>
          </cell>
          <cell r="P2">
            <v>3</v>
          </cell>
          <cell r="Q2" t="str">
            <v>AEE</v>
          </cell>
          <cell r="R2" t="str">
            <v>Ameren Corporation</v>
          </cell>
          <cell r="T2">
            <v>73.76282307692307</v>
          </cell>
          <cell r="U2">
            <v>4</v>
          </cell>
          <cell r="V2" t="str">
            <v>AGR</v>
          </cell>
          <cell r="W2" t="str">
            <v>Avangrid, Inc.</v>
          </cell>
          <cell r="Y2">
            <v>50.771511538461525</v>
          </cell>
          <cell r="Z2">
            <v>5</v>
          </cell>
          <cell r="AA2" t="str">
            <v>BKH</v>
          </cell>
          <cell r="AB2" t="str">
            <v>Black Hills Corporation</v>
          </cell>
          <cell r="AD2">
            <v>75.395476923076927</v>
          </cell>
          <cell r="AE2">
            <v>6</v>
          </cell>
          <cell r="AF2" t="str">
            <v>CMS</v>
          </cell>
          <cell r="AG2" t="str">
            <v>CMS Energy Corporation</v>
          </cell>
          <cell r="AI2">
            <v>56.132692307692309</v>
          </cell>
          <cell r="AJ2">
            <v>7</v>
          </cell>
          <cell r="AK2" t="str">
            <v>DTE</v>
          </cell>
          <cell r="AL2" t="str">
            <v>DTE Energy Company</v>
          </cell>
          <cell r="AN2">
            <v>126.12529615384616</v>
          </cell>
          <cell r="AO2">
            <v>8</v>
          </cell>
          <cell r="AP2" t="str">
            <v>DUK</v>
          </cell>
          <cell r="AQ2" t="str">
            <v>Duke Energy Corporation</v>
          </cell>
          <cell r="AS2">
            <v>88.42509230769231</v>
          </cell>
          <cell r="AT2">
            <v>9</v>
          </cell>
          <cell r="AU2" t="str">
            <v>EE</v>
          </cell>
          <cell r="AV2" t="str">
            <v>El Paso Electric Company</v>
          </cell>
          <cell r="AX2">
            <v>61.358523076923078</v>
          </cell>
          <cell r="AY2">
            <v>10</v>
          </cell>
          <cell r="AZ2" t="str">
            <v>EVRG</v>
          </cell>
          <cell r="BA2" t="str">
            <v>Evergy, Inc.</v>
          </cell>
          <cell r="BC2">
            <v>58.529807692307685</v>
          </cell>
          <cell r="BD2">
            <v>11</v>
          </cell>
          <cell r="BE2" t="str">
            <v>HE</v>
          </cell>
          <cell r="BF2" t="str">
            <v>Hawaiian Electric Industries, Inc.</v>
          </cell>
          <cell r="BH2">
            <v>41.901115384615387</v>
          </cell>
          <cell r="BI2">
            <v>12</v>
          </cell>
          <cell r="BJ2" t="str">
            <v>NEE</v>
          </cell>
          <cell r="BK2" t="str">
            <v>NextEra Energy, Inc.</v>
          </cell>
          <cell r="BM2">
            <v>196.97141923076924</v>
          </cell>
          <cell r="BN2">
            <v>13</v>
          </cell>
          <cell r="BO2" t="str">
            <v>NWE</v>
          </cell>
          <cell r="BP2" t="str">
            <v>NorthWestern Corporation</v>
          </cell>
          <cell r="BR2">
            <v>71.016923076923092</v>
          </cell>
          <cell r="BS2">
            <v>14</v>
          </cell>
          <cell r="BT2" t="str">
            <v>OGE</v>
          </cell>
          <cell r="BU2" t="str">
            <v>OGE Energy Corp.</v>
          </cell>
          <cell r="BW2">
            <v>42.314134615384617</v>
          </cell>
          <cell r="BX2">
            <v>15</v>
          </cell>
          <cell r="BY2" t="str">
            <v>OTTR</v>
          </cell>
          <cell r="BZ2" t="str">
            <v>Otter Tail Corporation</v>
          </cell>
          <cell r="CB2">
            <v>50.96239615384615</v>
          </cell>
          <cell r="CC2">
            <v>16</v>
          </cell>
          <cell r="CD2" t="str">
            <v>PNW</v>
          </cell>
          <cell r="CE2" t="str">
            <v>Pinnacle West Capital Corporation</v>
          </cell>
          <cell r="CG2">
            <v>95.377542307692323</v>
          </cell>
          <cell r="CH2">
            <v>17</v>
          </cell>
          <cell r="CI2" t="str">
            <v>PNM</v>
          </cell>
          <cell r="CJ2" t="str">
            <v>PNM Resources, Inc.</v>
          </cell>
          <cell r="CL2">
            <v>47.641719230769226</v>
          </cell>
          <cell r="CM2">
            <v>18</v>
          </cell>
          <cell r="CN2" t="str">
            <v>POR</v>
          </cell>
          <cell r="CO2" t="str">
            <v>Portland General Electric Company</v>
          </cell>
          <cell r="CQ2">
            <v>52.910000000000004</v>
          </cell>
          <cell r="CR2">
            <v>19</v>
          </cell>
          <cell r="CS2" t="str">
            <v>SO</v>
          </cell>
          <cell r="CT2" t="str">
            <v>Southern Company</v>
          </cell>
          <cell r="CV2">
            <v>53.504676923076914</v>
          </cell>
          <cell r="CW2">
            <v>20</v>
          </cell>
          <cell r="CX2" t="str">
            <v>WEC</v>
          </cell>
          <cell r="CY2" t="str">
            <v>WEC Energy Group, Inc.</v>
          </cell>
          <cell r="DA2">
            <v>80.160684615384611</v>
          </cell>
          <cell r="DB2">
            <v>21</v>
          </cell>
          <cell r="DC2" t="str">
            <v>XEL</v>
          </cell>
          <cell r="DD2" t="str">
            <v>Xcel Energy Inc.</v>
          </cell>
          <cell r="DF2">
            <v>57.508465384615391</v>
          </cell>
          <cell r="DG2">
            <v>22</v>
          </cell>
          <cell r="DH2">
            <v>0</v>
          </cell>
          <cell r="DI2" t="str">
            <v>Enbridge Gas Distribution Inc.</v>
          </cell>
          <cell r="DK2" t="e">
            <v>#DIV/0!</v>
          </cell>
          <cell r="DL2">
            <v>23</v>
          </cell>
          <cell r="DM2">
            <v>0</v>
          </cell>
          <cell r="DN2" t="str">
            <v>Enbridge Gas Distribution Inc.</v>
          </cell>
          <cell r="DP2" t="e">
            <v>#DIV/0!</v>
          </cell>
          <cell r="DQ2">
            <v>24</v>
          </cell>
          <cell r="DR2">
            <v>0</v>
          </cell>
          <cell r="DS2" t="str">
            <v>Enbridge Gas Distribution Inc.</v>
          </cell>
          <cell r="DU2" t="e">
            <v>#DIV/0!</v>
          </cell>
        </row>
      </sheetData>
      <sheetData sheetId="18"/>
      <sheetData sheetId="19"/>
      <sheetData sheetId="20"/>
      <sheetData sheetId="21"/>
      <sheetData sheetId="22">
        <row r="2">
          <cell r="A2">
            <v>197</v>
          </cell>
        </row>
        <row r="9">
          <cell r="A9" t="str">
            <v>AEIS</v>
          </cell>
          <cell r="B9" t="str">
            <v>Advanced Energy Industries, Inc.</v>
          </cell>
        </row>
      </sheetData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PG-7, Page 1-3"/>
      <sheetName val="MPG-7, Page 4"/>
      <sheetName val="MPG-7, Page 5"/>
      <sheetName val="MPG-7, Page 6"/>
      <sheetName val="MPG-7, Page 7"/>
      <sheetName val="MPG-7, Page 8-10"/>
      <sheetName val="MPG-7, Page 11"/>
      <sheetName val="MPG-7, Page 12"/>
      <sheetName val="MPG-7, Page 13"/>
      <sheetName val="MPG-7, Page 14"/>
      <sheetName val="MPG-7, Page 15"/>
      <sheetName val="MPG-7, Page 16"/>
      <sheetName val="P-E Ratio (WP)"/>
      <sheetName val="MP-CF (WP)"/>
      <sheetName val="MP-BV (WP)"/>
      <sheetName val="DIV-MP (WP)"/>
      <sheetName val="DIV-BV (WP)"/>
      <sheetName val="DIV-Earnings (WP)"/>
      <sheetName val="CF-Cap Spend (WP)"/>
      <sheetName val="CapSpendCashFlow"/>
      <sheetName val="2018 data"/>
      <sheetName val="2019 Data (WP)"/>
      <sheetName val="2018"/>
      <sheetName val="2017"/>
      <sheetName val="2016"/>
      <sheetName val="Sheet2"/>
      <sheetName val="MP"/>
      <sheetName val="CF"/>
      <sheetName val="EPS"/>
      <sheetName val="DIV"/>
      <sheetName val="CapS"/>
      <sheetName val="BV"/>
      <sheetName val="Annual Yields (WP)"/>
      <sheetName val="Implied Inflation"/>
      <sheetName val="FRED 20 yr TIPS monthly"/>
      <sheetName val="Treas 20 yr"/>
    </sheetNames>
    <sheetDataSet>
      <sheetData sheetId="0"/>
      <sheetData sheetId="1">
        <row r="1">
          <cell r="C1" t="str">
            <v>Indiana Michigan Power Company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C1" t="str">
            <v>Indiana Michigan Power Company</v>
          </cell>
        </row>
      </sheetData>
      <sheetData sheetId="8"/>
      <sheetData sheetId="9"/>
      <sheetData sheetId="10"/>
      <sheetData sheetId="11"/>
      <sheetData sheetId="12"/>
      <sheetData sheetId="13">
        <row r="5">
          <cell r="B5" t="str">
            <v>ALE</v>
          </cell>
          <cell r="C5" t="str">
            <v xml:space="preserve">ALLETE                        </v>
          </cell>
          <cell r="E5">
            <v>22.167000000000002</v>
          </cell>
          <cell r="F5">
            <v>23.045999999999999</v>
          </cell>
          <cell r="G5">
            <v>18.632000000000001</v>
          </cell>
          <cell r="H5">
            <v>15.055999999999999</v>
          </cell>
          <cell r="I5">
            <v>17.228999999999999</v>
          </cell>
          <cell r="J5">
            <v>18.594000000000001</v>
          </cell>
          <cell r="K5">
            <v>15.881</v>
          </cell>
          <cell r="L5">
            <v>14.662000000000001</v>
          </cell>
          <cell r="M5">
            <v>15.976000000000001</v>
          </cell>
          <cell r="N5">
            <v>16.079999999999998</v>
          </cell>
          <cell r="O5">
            <v>13.948</v>
          </cell>
          <cell r="P5">
            <v>14.781000000000001</v>
          </cell>
          <cell r="Q5">
            <v>16.545000000000002</v>
          </cell>
          <cell r="R5">
            <v>17.905999999999999</v>
          </cell>
          <cell r="S5">
            <v>25.213000000000001</v>
          </cell>
          <cell r="T5" t="str">
            <v>N/A</v>
          </cell>
          <cell r="U5" t="str">
            <v>N/A</v>
          </cell>
        </row>
        <row r="6">
          <cell r="B6" t="str">
            <v>LNT</v>
          </cell>
          <cell r="C6" t="str">
            <v xml:space="preserve">Alliant Energy                </v>
          </cell>
          <cell r="E6">
            <v>19.138000000000002</v>
          </cell>
          <cell r="F6">
            <v>20.596</v>
          </cell>
          <cell r="G6">
            <v>22.303999999999998</v>
          </cell>
          <cell r="H6">
            <v>18.071999999999999</v>
          </cell>
          <cell r="I6">
            <v>16.603000000000002</v>
          </cell>
          <cell r="J6">
            <v>15.276</v>
          </cell>
          <cell r="K6">
            <v>14.497999999999999</v>
          </cell>
          <cell r="L6">
            <v>14.451000000000001</v>
          </cell>
          <cell r="M6">
            <v>12.473000000000001</v>
          </cell>
          <cell r="N6">
            <v>13.861000000000001</v>
          </cell>
          <cell r="O6">
            <v>13.433</v>
          </cell>
          <cell r="P6">
            <v>15.077</v>
          </cell>
          <cell r="Q6">
            <v>16.82</v>
          </cell>
          <cell r="R6">
            <v>12.587999999999999</v>
          </cell>
          <cell r="S6">
            <v>14.002000000000001</v>
          </cell>
          <cell r="T6">
            <v>12.692</v>
          </cell>
          <cell r="U6">
            <v>19.934000000000001</v>
          </cell>
        </row>
        <row r="7">
          <cell r="B7" t="str">
            <v>AWR</v>
          </cell>
          <cell r="C7" t="str">
            <v>Amer. States Water</v>
          </cell>
          <cell r="E7">
            <v>34.045000000000002</v>
          </cell>
          <cell r="F7">
            <v>25.713999999999999</v>
          </cell>
          <cell r="G7">
            <v>25.593</v>
          </cell>
          <cell r="H7">
            <v>24.728000000000002</v>
          </cell>
          <cell r="I7">
            <v>20.094999999999999</v>
          </cell>
          <cell r="J7">
            <v>17.166</v>
          </cell>
          <cell r="K7">
            <v>14.301</v>
          </cell>
          <cell r="L7">
            <v>15.356999999999999</v>
          </cell>
          <cell r="M7">
            <v>15.731999999999999</v>
          </cell>
          <cell r="N7">
            <v>21.196000000000002</v>
          </cell>
          <cell r="O7">
            <v>22.585000000000001</v>
          </cell>
          <cell r="P7">
            <v>24.004000000000001</v>
          </cell>
          <cell r="Q7">
            <v>27.728999999999999</v>
          </cell>
        </row>
        <row r="8">
          <cell r="B8" t="str">
            <v>AWK</v>
          </cell>
          <cell r="C8" t="str">
            <v>Amer. Water Works</v>
          </cell>
          <cell r="E8">
            <v>27.306999999999999</v>
          </cell>
          <cell r="F8">
            <v>33.786999999999999</v>
          </cell>
          <cell r="G8">
            <v>27.710999999999999</v>
          </cell>
          <cell r="H8">
            <v>20.507999999999999</v>
          </cell>
          <cell r="I8">
            <v>20.016999999999999</v>
          </cell>
          <cell r="J8">
            <v>19.901</v>
          </cell>
          <cell r="K8">
            <v>16.707000000000001</v>
          </cell>
          <cell r="L8">
            <v>16.797999999999998</v>
          </cell>
          <cell r="M8">
            <v>14.613</v>
          </cell>
          <cell r="N8">
            <v>15.635</v>
          </cell>
          <cell r="O8">
            <v>18.917000000000002</v>
          </cell>
          <cell r="P8" t="str">
            <v>N/A</v>
          </cell>
          <cell r="Q8" t="str">
            <v>N/A</v>
          </cell>
        </row>
        <row r="9">
          <cell r="B9" t="str">
            <v>AEE</v>
          </cell>
          <cell r="C9" t="str">
            <v xml:space="preserve">Ameren Corp.                  </v>
          </cell>
          <cell r="E9">
            <v>18.286000000000001</v>
          </cell>
          <cell r="F9">
            <v>20.596</v>
          </cell>
          <cell r="G9">
            <v>18.294</v>
          </cell>
          <cell r="H9">
            <v>17.545000000000002</v>
          </cell>
          <cell r="I9">
            <v>16.706</v>
          </cell>
          <cell r="J9">
            <v>16.516999999999999</v>
          </cell>
          <cell r="K9">
            <v>13.351000000000001</v>
          </cell>
          <cell r="L9">
            <v>11.933999999999999</v>
          </cell>
          <cell r="M9">
            <v>9.6549999999999994</v>
          </cell>
          <cell r="N9">
            <v>9.2609999999999992</v>
          </cell>
          <cell r="O9">
            <v>14.205</v>
          </cell>
          <cell r="P9">
            <v>17.45</v>
          </cell>
          <cell r="Q9">
            <v>19.385000000000002</v>
          </cell>
          <cell r="R9">
            <v>16.716000000000001</v>
          </cell>
          <cell r="S9">
            <v>16.276</v>
          </cell>
          <cell r="T9">
            <v>13.505000000000001</v>
          </cell>
          <cell r="U9">
            <v>15.779</v>
          </cell>
        </row>
        <row r="10">
          <cell r="B10" t="str">
            <v>AEP</v>
          </cell>
          <cell r="C10" t="str">
            <v>American Electric Power</v>
          </cell>
          <cell r="E10">
            <v>18.04</v>
          </cell>
          <cell r="F10">
            <v>19.329000000000001</v>
          </cell>
          <cell r="G10">
            <v>15.157</v>
          </cell>
          <cell r="H10">
            <v>15.769</v>
          </cell>
          <cell r="I10">
            <v>15.875999999999999</v>
          </cell>
          <cell r="J10">
            <v>14.494</v>
          </cell>
          <cell r="K10">
            <v>13.766999999999999</v>
          </cell>
          <cell r="L10">
            <v>11.917999999999999</v>
          </cell>
          <cell r="M10">
            <v>13.416</v>
          </cell>
          <cell r="N10">
            <v>10.032</v>
          </cell>
          <cell r="O10">
            <v>13.061</v>
          </cell>
          <cell r="P10">
            <v>16.268000000000001</v>
          </cell>
          <cell r="Q10">
            <v>12.906000000000001</v>
          </cell>
          <cell r="R10">
            <v>13.695</v>
          </cell>
          <cell r="S10">
            <v>12.420999999999999</v>
          </cell>
          <cell r="T10">
            <v>10.662000000000001</v>
          </cell>
          <cell r="U10">
            <v>12.676</v>
          </cell>
        </row>
        <row r="11">
          <cell r="B11" t="str">
            <v>WTR</v>
          </cell>
          <cell r="C11" t="str">
            <v>Aqua America</v>
          </cell>
          <cell r="E11">
            <v>32.569000000000003</v>
          </cell>
          <cell r="F11">
            <v>24.664000000000001</v>
          </cell>
          <cell r="G11">
            <v>23.863</v>
          </cell>
          <cell r="H11">
            <v>23.509</v>
          </cell>
          <cell r="I11">
            <v>20.760999999999999</v>
          </cell>
          <cell r="J11">
            <v>21.18</v>
          </cell>
          <cell r="K11">
            <v>21.937000000000001</v>
          </cell>
          <cell r="L11">
            <v>21.257000000000001</v>
          </cell>
          <cell r="M11">
            <v>21.077999999999999</v>
          </cell>
          <cell r="N11">
            <v>23.094000000000001</v>
          </cell>
          <cell r="O11">
            <v>24.928000000000001</v>
          </cell>
          <cell r="P11">
            <v>31.968</v>
          </cell>
          <cell r="Q11">
            <v>34.704000000000001</v>
          </cell>
        </row>
        <row r="12">
          <cell r="B12" t="str">
            <v>ATO</v>
          </cell>
          <cell r="C12" t="str">
            <v>Atmos Energy</v>
          </cell>
          <cell r="E12">
            <v>21.747</v>
          </cell>
          <cell r="F12">
            <v>22.035</v>
          </cell>
          <cell r="G12">
            <v>20.8</v>
          </cell>
          <cell r="H12">
            <v>17.501000000000001</v>
          </cell>
          <cell r="I12">
            <v>16.091999999999999</v>
          </cell>
          <cell r="J12">
            <v>15.872999999999999</v>
          </cell>
          <cell r="K12">
            <v>15.93</v>
          </cell>
          <cell r="L12">
            <v>14.355</v>
          </cell>
          <cell r="M12">
            <v>13.21</v>
          </cell>
          <cell r="N12">
            <v>12.538</v>
          </cell>
          <cell r="O12">
            <v>13.585000000000001</v>
          </cell>
          <cell r="P12">
            <v>15.866</v>
          </cell>
          <cell r="Q12">
            <v>13.523999999999999</v>
          </cell>
        </row>
        <row r="13">
          <cell r="B13" t="str">
            <v>AGR</v>
          </cell>
          <cell r="C13" t="str">
            <v>Avangrid, Inc.</v>
          </cell>
          <cell r="E13">
            <v>26.053000000000001</v>
          </cell>
          <cell r="F13">
            <v>27.265999999999998</v>
          </cell>
          <cell r="G13">
            <v>20.492000000000001</v>
          </cell>
          <cell r="H13">
            <v>40.936</v>
          </cell>
          <cell r="I13" t="str">
            <v>N/A</v>
          </cell>
          <cell r="J13" t="str">
            <v>N/A</v>
          </cell>
          <cell r="K13" t="str">
            <v>N/A</v>
          </cell>
          <cell r="L13" t="str">
            <v>N/A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 t="str">
            <v>N/A</v>
          </cell>
          <cell r="T13" t="str">
            <v>N/A</v>
          </cell>
          <cell r="U13" t="str">
            <v>N/A</v>
          </cell>
        </row>
        <row r="14">
          <cell r="B14" t="str">
            <v>AVA</v>
          </cell>
          <cell r="C14" t="str">
            <v xml:space="preserve">Avista Corp.                  </v>
          </cell>
          <cell r="E14">
            <v>24.542999999999999</v>
          </cell>
          <cell r="F14">
            <v>23.373000000000001</v>
          </cell>
          <cell r="G14">
            <v>18.795000000000002</v>
          </cell>
          <cell r="H14">
            <v>17.603000000000002</v>
          </cell>
          <cell r="I14">
            <v>17.282</v>
          </cell>
          <cell r="J14">
            <v>14.635</v>
          </cell>
          <cell r="K14">
            <v>19.297000000000001</v>
          </cell>
          <cell r="L14">
            <v>14.077999999999999</v>
          </cell>
          <cell r="M14">
            <v>12.739000000000001</v>
          </cell>
          <cell r="N14">
            <v>11.416</v>
          </cell>
          <cell r="O14">
            <v>14.972</v>
          </cell>
          <cell r="P14">
            <v>30.875</v>
          </cell>
          <cell r="Q14">
            <v>15.39</v>
          </cell>
          <cell r="R14">
            <v>19.446999999999999</v>
          </cell>
          <cell r="S14">
            <v>24.431999999999999</v>
          </cell>
          <cell r="T14">
            <v>13.842000000000001</v>
          </cell>
          <cell r="U14">
            <v>19.27</v>
          </cell>
        </row>
        <row r="15">
          <cell r="B15" t="str">
            <v>BKH</v>
          </cell>
          <cell r="C15" t="str">
            <v xml:space="preserve">Black Hills                   </v>
          </cell>
          <cell r="E15">
            <v>16.821999999999999</v>
          </cell>
          <cell r="F15">
            <v>19.478000000000002</v>
          </cell>
          <cell r="G15">
            <v>22.289000000000001</v>
          </cell>
          <cell r="H15">
            <v>16.137</v>
          </cell>
          <cell r="I15">
            <v>19.029</v>
          </cell>
          <cell r="J15">
            <v>18.238</v>
          </cell>
          <cell r="K15">
            <v>17.131</v>
          </cell>
          <cell r="L15">
            <v>31.129000000000001</v>
          </cell>
          <cell r="M15">
            <v>18.096</v>
          </cell>
          <cell r="N15">
            <v>9.9260000000000002</v>
          </cell>
          <cell r="O15" t="str">
            <v>N/A</v>
          </cell>
          <cell r="P15">
            <v>15.023</v>
          </cell>
          <cell r="Q15">
            <v>15.766999999999999</v>
          </cell>
          <cell r="R15">
            <v>17.265000000000001</v>
          </cell>
          <cell r="S15">
            <v>17.129000000000001</v>
          </cell>
          <cell r="T15">
            <v>15.949</v>
          </cell>
          <cell r="U15">
            <v>12.515000000000001</v>
          </cell>
        </row>
        <row r="16">
          <cell r="B16" t="str">
            <v>CWT</v>
          </cell>
          <cell r="C16" t="str">
            <v>California Water</v>
          </cell>
          <cell r="E16">
            <v>30.302</v>
          </cell>
          <cell r="F16">
            <v>26.896000000000001</v>
          </cell>
          <cell r="G16">
            <v>29.65</v>
          </cell>
          <cell r="H16">
            <v>24.773</v>
          </cell>
          <cell r="I16">
            <v>19.690999999999999</v>
          </cell>
          <cell r="J16">
            <v>20.125</v>
          </cell>
          <cell r="K16">
            <v>17.878</v>
          </cell>
          <cell r="L16">
            <v>21.277000000000001</v>
          </cell>
          <cell r="M16">
            <v>20.295000000000002</v>
          </cell>
          <cell r="N16">
            <v>19.686</v>
          </cell>
          <cell r="O16">
            <v>19.765999999999998</v>
          </cell>
          <cell r="P16">
            <v>26.056999999999999</v>
          </cell>
          <cell r="Q16">
            <v>29.239000000000001</v>
          </cell>
        </row>
        <row r="17">
          <cell r="B17" t="str">
            <v>CNP</v>
          </cell>
          <cell r="C17" t="str">
            <v xml:space="preserve">CenterPoint Energy            </v>
          </cell>
          <cell r="E17">
            <v>36.984999999999999</v>
          </cell>
          <cell r="F17">
            <v>17.908000000000001</v>
          </cell>
          <cell r="G17">
            <v>21.91</v>
          </cell>
          <cell r="H17">
            <v>18.097999999999999</v>
          </cell>
          <cell r="I17">
            <v>16.96</v>
          </cell>
          <cell r="J17">
            <v>18.747</v>
          </cell>
          <cell r="K17">
            <v>14.847</v>
          </cell>
          <cell r="L17">
            <v>14.574999999999999</v>
          </cell>
          <cell r="M17">
            <v>13.781000000000001</v>
          </cell>
          <cell r="N17">
            <v>11.807</v>
          </cell>
          <cell r="O17">
            <v>11.272</v>
          </cell>
          <cell r="P17">
            <v>15.002000000000001</v>
          </cell>
          <cell r="Q17">
            <v>10.265000000000001</v>
          </cell>
          <cell r="R17">
            <v>19.055</v>
          </cell>
          <cell r="S17">
            <v>17.841000000000001</v>
          </cell>
          <cell r="T17">
            <v>6.0469999999999997</v>
          </cell>
          <cell r="U17">
            <v>5.59</v>
          </cell>
        </row>
        <row r="18">
          <cell r="B18" t="str">
            <v>CHG</v>
          </cell>
          <cell r="C18" t="str">
            <v xml:space="preserve">CH Energy Group               </v>
          </cell>
          <cell r="E18" t="str">
            <v>N/A</v>
          </cell>
          <cell r="F18" t="str">
            <v>N/A</v>
          </cell>
          <cell r="G18" t="str">
            <v>N/A</v>
          </cell>
          <cell r="H18" t="str">
            <v>N/A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>
            <v>17.190000000000001</v>
          </cell>
          <cell r="T18">
            <v>15.709</v>
          </cell>
          <cell r="U18">
            <v>22.559000000000001</v>
          </cell>
        </row>
        <row r="19">
          <cell r="B19" t="str">
            <v>CPK</v>
          </cell>
          <cell r="C19" t="str">
            <v>Chesapeake Utilities</v>
          </cell>
          <cell r="E19">
            <v>22.937000000000001</v>
          </cell>
          <cell r="F19">
            <v>27.843</v>
          </cell>
          <cell r="G19">
            <v>21.774000000000001</v>
          </cell>
          <cell r="H19">
            <v>19.145</v>
          </cell>
          <cell r="I19">
            <v>17.702000000000002</v>
          </cell>
          <cell r="J19">
            <v>15.622</v>
          </cell>
          <cell r="K19">
            <v>14.808</v>
          </cell>
          <cell r="L19">
            <v>14.16</v>
          </cell>
          <cell r="M19">
            <v>12.214</v>
          </cell>
          <cell r="N19">
            <v>14.202999999999999</v>
          </cell>
          <cell r="O19">
            <v>14.154</v>
          </cell>
          <cell r="P19">
            <v>16.718</v>
          </cell>
          <cell r="Q19">
            <v>17.853999999999999</v>
          </cell>
        </row>
        <row r="20">
          <cell r="B20" t="str">
            <v>CNL</v>
          </cell>
          <cell r="C20" t="str">
            <v xml:space="preserve">Cleco Corp.                   </v>
          </cell>
          <cell r="E20" t="str">
            <v>N/A</v>
          </cell>
          <cell r="F20" t="str">
            <v>N/A</v>
          </cell>
          <cell r="G20" t="str">
            <v>N/A</v>
          </cell>
          <cell r="H20" t="str">
            <v>N/A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  <cell r="M20" t="str">
            <v>N/A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>
            <v>13.757999999999999</v>
          </cell>
          <cell r="T20">
            <v>12.385999999999999</v>
          </cell>
          <cell r="U20">
            <v>12.244999999999999</v>
          </cell>
        </row>
        <row r="21">
          <cell r="B21" t="str">
            <v>CMS</v>
          </cell>
          <cell r="C21" t="str">
            <v xml:space="preserve">CMS Energy Corp.              </v>
          </cell>
          <cell r="E21">
            <v>20.312999999999999</v>
          </cell>
          <cell r="F21">
            <v>21.315999999999999</v>
          </cell>
          <cell r="G21">
            <v>20.943000000000001</v>
          </cell>
          <cell r="H21">
            <v>18.291</v>
          </cell>
          <cell r="I21">
            <v>17.298999999999999</v>
          </cell>
          <cell r="J21">
            <v>16.323</v>
          </cell>
          <cell r="K21">
            <v>15.069000000000001</v>
          </cell>
          <cell r="L21">
            <v>13.615</v>
          </cell>
          <cell r="M21">
            <v>12.456</v>
          </cell>
          <cell r="N21">
            <v>13.555999999999999</v>
          </cell>
          <cell r="O21">
            <v>10.866</v>
          </cell>
          <cell r="P21">
            <v>26.837</v>
          </cell>
          <cell r="Q21">
            <v>22.181000000000001</v>
          </cell>
          <cell r="R21">
            <v>12.601000000000001</v>
          </cell>
          <cell r="S21">
            <v>12.385</v>
          </cell>
          <cell r="T21" t="str">
            <v>N/A</v>
          </cell>
          <cell r="U21" t="str">
            <v>N/A</v>
          </cell>
        </row>
        <row r="22">
          <cell r="B22" t="str">
            <v>CTWS</v>
          </cell>
          <cell r="C22" t="str">
            <v>Conn. Water Services</v>
          </cell>
          <cell r="E22">
            <v>46.325000000000003</v>
          </cell>
          <cell r="F22">
            <v>26.527999999999999</v>
          </cell>
          <cell r="G22">
            <v>23.285</v>
          </cell>
          <cell r="H22">
            <v>17.577000000000002</v>
          </cell>
          <cell r="I22">
            <v>17.521000000000001</v>
          </cell>
          <cell r="J22">
            <v>18.367000000000001</v>
          </cell>
          <cell r="K22">
            <v>19.385000000000002</v>
          </cell>
          <cell r="L22">
            <v>23.036000000000001</v>
          </cell>
          <cell r="M22">
            <v>20.669</v>
          </cell>
          <cell r="N22">
            <v>18.405000000000001</v>
          </cell>
          <cell r="O22">
            <v>22.167999999999999</v>
          </cell>
          <cell r="P22">
            <v>23.001000000000001</v>
          </cell>
          <cell r="Q22">
            <v>28.977</v>
          </cell>
        </row>
        <row r="23">
          <cell r="B23" t="str">
            <v>ED</v>
          </cell>
          <cell r="C23" t="str">
            <v xml:space="preserve">Consol. Edison                </v>
          </cell>
          <cell r="E23">
            <v>17.099</v>
          </cell>
          <cell r="F23">
            <v>19.774000000000001</v>
          </cell>
          <cell r="G23">
            <v>18.802</v>
          </cell>
          <cell r="H23">
            <v>15.589</v>
          </cell>
          <cell r="I23">
            <v>15.901</v>
          </cell>
          <cell r="J23">
            <v>14.723000000000001</v>
          </cell>
          <cell r="K23">
            <v>15.39</v>
          </cell>
          <cell r="L23">
            <v>15.074999999999999</v>
          </cell>
          <cell r="M23">
            <v>13.297000000000001</v>
          </cell>
          <cell r="N23">
            <v>12.545999999999999</v>
          </cell>
          <cell r="O23">
            <v>12.285</v>
          </cell>
          <cell r="P23">
            <v>13.782</v>
          </cell>
          <cell r="Q23">
            <v>15.484999999999999</v>
          </cell>
          <cell r="R23">
            <v>15.129</v>
          </cell>
          <cell r="S23">
            <v>18.209</v>
          </cell>
          <cell r="T23">
            <v>14.3</v>
          </cell>
          <cell r="U23">
            <v>13.278</v>
          </cell>
        </row>
        <row r="24">
          <cell r="B24" t="str">
            <v>CWCO</v>
          </cell>
          <cell r="C24" t="str">
            <v>Consolidated Water</v>
          </cell>
          <cell r="E24">
            <v>19.413</v>
          </cell>
          <cell r="F24">
            <v>29.004999999999999</v>
          </cell>
          <cell r="G24">
            <v>44.807000000000002</v>
          </cell>
          <cell r="H24">
            <v>22.692</v>
          </cell>
          <cell r="I24">
            <v>28.288</v>
          </cell>
          <cell r="J24">
            <v>20.021999999999998</v>
          </cell>
          <cell r="K24">
            <v>12.414</v>
          </cell>
          <cell r="L24">
            <v>22.393000000000001</v>
          </cell>
          <cell r="M24">
            <v>26.867000000000001</v>
          </cell>
          <cell r="N24">
            <v>19.030999999999999</v>
          </cell>
          <cell r="O24">
            <v>37.79</v>
          </cell>
          <cell r="P24">
            <v>35.39</v>
          </cell>
          <cell r="Q24">
            <v>43.048999999999999</v>
          </cell>
        </row>
        <row r="25">
          <cell r="B25" t="str">
            <v>D</v>
          </cell>
          <cell r="C25" t="str">
            <v xml:space="preserve">Dominion Resources            </v>
          </cell>
          <cell r="E25">
            <v>21.795999999999999</v>
          </cell>
          <cell r="F25">
            <v>22.172999999999998</v>
          </cell>
          <cell r="G25">
            <v>21.324999999999999</v>
          </cell>
          <cell r="H25">
            <v>22.137</v>
          </cell>
          <cell r="I25">
            <v>22.972000000000001</v>
          </cell>
          <cell r="J25">
            <v>19.245000000000001</v>
          </cell>
          <cell r="K25">
            <v>18.911999999999999</v>
          </cell>
          <cell r="L25">
            <v>17.27</v>
          </cell>
          <cell r="M25">
            <v>14.348000000000001</v>
          </cell>
          <cell r="N25">
            <v>12.742000000000001</v>
          </cell>
          <cell r="O25">
            <v>13.78</v>
          </cell>
          <cell r="P25">
            <v>20.626000000000001</v>
          </cell>
          <cell r="Q25">
            <v>15.976000000000001</v>
          </cell>
          <cell r="R25">
            <v>24.893999999999998</v>
          </cell>
          <cell r="S25">
            <v>15.071999999999999</v>
          </cell>
          <cell r="T25">
            <v>15.241</v>
          </cell>
          <cell r="U25">
            <v>12.045</v>
          </cell>
        </row>
        <row r="26">
          <cell r="B26" t="str">
            <v>DTE</v>
          </cell>
          <cell r="C26" t="str">
            <v xml:space="preserve">DTE Energy                    </v>
          </cell>
          <cell r="E26">
            <v>17.405999999999999</v>
          </cell>
          <cell r="F26">
            <v>18.593</v>
          </cell>
          <cell r="G26">
            <v>18.966000000000001</v>
          </cell>
          <cell r="H26">
            <v>18.113</v>
          </cell>
          <cell r="I26">
            <v>14.912000000000001</v>
          </cell>
          <cell r="J26">
            <v>17.914999999999999</v>
          </cell>
          <cell r="K26">
            <v>14.888999999999999</v>
          </cell>
          <cell r="L26">
            <v>13.509</v>
          </cell>
          <cell r="M26">
            <v>12.266</v>
          </cell>
          <cell r="N26">
            <v>10.41</v>
          </cell>
          <cell r="O26">
            <v>14.811</v>
          </cell>
          <cell r="P26">
            <v>18.265000000000001</v>
          </cell>
          <cell r="Q26">
            <v>17.431000000000001</v>
          </cell>
          <cell r="R26">
            <v>13.797000000000001</v>
          </cell>
          <cell r="S26">
            <v>16.042999999999999</v>
          </cell>
          <cell r="T26">
            <v>13.689</v>
          </cell>
          <cell r="U26">
            <v>11.279</v>
          </cell>
        </row>
        <row r="27">
          <cell r="B27" t="str">
            <v>DUK</v>
          </cell>
          <cell r="C27" t="str">
            <v xml:space="preserve">Duke Energy                   </v>
          </cell>
          <cell r="E27">
            <v>19.414000000000001</v>
          </cell>
          <cell r="F27">
            <v>19.925999999999998</v>
          </cell>
          <cell r="G27">
            <v>21.251000000000001</v>
          </cell>
          <cell r="H27">
            <v>18.218</v>
          </cell>
          <cell r="I27">
            <v>17.913</v>
          </cell>
          <cell r="J27">
            <v>17.449000000000002</v>
          </cell>
          <cell r="K27">
            <v>17.463999999999999</v>
          </cell>
          <cell r="L27">
            <v>13.763</v>
          </cell>
          <cell r="M27">
            <v>12.685</v>
          </cell>
          <cell r="N27">
            <v>13.317</v>
          </cell>
          <cell r="O27">
            <v>17.283000000000001</v>
          </cell>
          <cell r="P27">
            <v>16.129000000000001</v>
          </cell>
          <cell r="Q27" t="str">
            <v>N/A</v>
          </cell>
          <cell r="R27" t="str">
            <v>N/A</v>
          </cell>
          <cell r="S27" t="str">
            <v>N/A</v>
          </cell>
          <cell r="T27" t="str">
            <v>N/A</v>
          </cell>
          <cell r="U27" t="str">
            <v>N/A</v>
          </cell>
        </row>
        <row r="28">
          <cell r="B28" t="str">
            <v>EIX</v>
          </cell>
          <cell r="C28" t="str">
            <v xml:space="preserve">Edison Int'l                  </v>
          </cell>
          <cell r="E28" t="str">
            <v>N/A</v>
          </cell>
          <cell r="F28">
            <v>17.234000000000002</v>
          </cell>
          <cell r="G28">
            <v>17.920000000000002</v>
          </cell>
          <cell r="H28">
            <v>14.766999999999999</v>
          </cell>
          <cell r="I28">
            <v>13.05</v>
          </cell>
          <cell r="J28">
            <v>12.699</v>
          </cell>
          <cell r="K28">
            <v>9.7070000000000007</v>
          </cell>
          <cell r="L28">
            <v>11.808</v>
          </cell>
          <cell r="M28">
            <v>10.319000000000001</v>
          </cell>
          <cell r="N28">
            <v>9.718</v>
          </cell>
          <cell r="O28">
            <v>12.356999999999999</v>
          </cell>
          <cell r="P28">
            <v>16.027999999999999</v>
          </cell>
          <cell r="Q28">
            <v>12.988</v>
          </cell>
          <cell r="R28">
            <v>11.74</v>
          </cell>
          <cell r="S28">
            <v>37.591000000000001</v>
          </cell>
          <cell r="T28">
            <v>6.968</v>
          </cell>
          <cell r="U28">
            <v>7.7839999999999998</v>
          </cell>
        </row>
        <row r="29">
          <cell r="B29" t="str">
            <v>EE</v>
          </cell>
          <cell r="C29" t="str">
            <v xml:space="preserve">El Paso Electric              </v>
          </cell>
          <cell r="E29">
            <v>26.849</v>
          </cell>
          <cell r="F29">
            <v>21.783000000000001</v>
          </cell>
          <cell r="G29">
            <v>18.657</v>
          </cell>
          <cell r="H29">
            <v>18.329000000000001</v>
          </cell>
          <cell r="I29">
            <v>16.382999999999999</v>
          </cell>
          <cell r="J29">
            <v>15.879</v>
          </cell>
          <cell r="K29">
            <v>14.473000000000001</v>
          </cell>
          <cell r="L29">
            <v>12.595000000000001</v>
          </cell>
          <cell r="M29">
            <v>10.72</v>
          </cell>
          <cell r="N29">
            <v>10.792999999999999</v>
          </cell>
          <cell r="O29">
            <v>11.894</v>
          </cell>
          <cell r="P29">
            <v>15.26</v>
          </cell>
          <cell r="Q29">
            <v>16.920000000000002</v>
          </cell>
          <cell r="R29">
            <v>26.724</v>
          </cell>
          <cell r="S29">
            <v>22.033000000000001</v>
          </cell>
          <cell r="T29">
            <v>18.263000000000002</v>
          </cell>
          <cell r="U29">
            <v>22.992999999999999</v>
          </cell>
        </row>
        <row r="30">
          <cell r="B30" t="str">
            <v>EDE</v>
          </cell>
          <cell r="C30" t="str">
            <v>Empire District Electric</v>
          </cell>
          <cell r="E30" t="str">
            <v>N/A</v>
          </cell>
          <cell r="F30" t="str">
            <v>N/A</v>
          </cell>
          <cell r="G30" t="str">
            <v>N/A</v>
          </cell>
          <cell r="H30">
            <v>18.71</v>
          </cell>
          <cell r="I30">
            <v>16.212</v>
          </cell>
          <cell r="J30">
            <v>14.997</v>
          </cell>
          <cell r="K30">
            <v>15.757999999999999</v>
          </cell>
          <cell r="L30">
            <v>15.763</v>
          </cell>
          <cell r="M30">
            <v>16.751999999999999</v>
          </cell>
          <cell r="N30">
            <v>14.337999999999999</v>
          </cell>
          <cell r="O30">
            <v>17.254999999999999</v>
          </cell>
          <cell r="P30">
            <v>21.702000000000002</v>
          </cell>
          <cell r="Q30">
            <v>15.916</v>
          </cell>
          <cell r="R30">
            <v>24.498000000000001</v>
          </cell>
          <cell r="S30">
            <v>24.806999999999999</v>
          </cell>
          <cell r="T30">
            <v>15.827</v>
          </cell>
          <cell r="U30">
            <v>16.18</v>
          </cell>
        </row>
        <row r="31">
          <cell r="B31" t="str">
            <v>ETR</v>
          </cell>
          <cell r="C31" t="str">
            <v xml:space="preserve">Entergy Corp.                 </v>
          </cell>
          <cell r="E31">
            <v>13.808999999999999</v>
          </cell>
          <cell r="F31">
            <v>15.009</v>
          </cell>
          <cell r="G31">
            <v>10.922000000000001</v>
          </cell>
          <cell r="H31">
            <v>12.529</v>
          </cell>
          <cell r="I31">
            <v>12.885999999999999</v>
          </cell>
          <cell r="J31">
            <v>13.214</v>
          </cell>
          <cell r="K31">
            <v>11.224</v>
          </cell>
          <cell r="L31">
            <v>9.0619999999999994</v>
          </cell>
          <cell r="M31">
            <v>11.571</v>
          </cell>
          <cell r="N31">
            <v>11.981</v>
          </cell>
          <cell r="O31">
            <v>16.556000000000001</v>
          </cell>
          <cell r="P31">
            <v>19.303000000000001</v>
          </cell>
          <cell r="Q31">
            <v>14.276</v>
          </cell>
          <cell r="R31">
            <v>16.282</v>
          </cell>
          <cell r="S31">
            <v>15.087</v>
          </cell>
          <cell r="T31">
            <v>13.771000000000001</v>
          </cell>
          <cell r="U31">
            <v>11.525</v>
          </cell>
        </row>
        <row r="32">
          <cell r="B32" t="str">
            <v>ES</v>
          </cell>
          <cell r="C32" t="str">
            <v xml:space="preserve">Eversource Energy    </v>
          </cell>
          <cell r="E32">
            <v>18.73</v>
          </cell>
          <cell r="F32">
            <v>19.465</v>
          </cell>
          <cell r="G32">
            <v>18.692</v>
          </cell>
          <cell r="H32">
            <v>18.11</v>
          </cell>
          <cell r="I32">
            <v>17.920000000000002</v>
          </cell>
          <cell r="J32">
            <v>16.940999999999999</v>
          </cell>
          <cell r="K32">
            <v>19.855</v>
          </cell>
          <cell r="L32">
            <v>15.35</v>
          </cell>
          <cell r="M32">
            <v>13.423</v>
          </cell>
          <cell r="N32">
            <v>11.96</v>
          </cell>
          <cell r="O32">
            <v>13.662000000000001</v>
          </cell>
          <cell r="P32">
            <v>18.745999999999999</v>
          </cell>
          <cell r="Q32">
            <v>27.065000000000001</v>
          </cell>
          <cell r="R32">
            <v>19.757000000000001</v>
          </cell>
          <cell r="S32">
            <v>20.768000000000001</v>
          </cell>
          <cell r="T32">
            <v>13.353999999999999</v>
          </cell>
          <cell r="U32">
            <v>16.065999999999999</v>
          </cell>
        </row>
        <row r="33">
          <cell r="B33" t="str">
            <v>EVRG</v>
          </cell>
          <cell r="C33" t="str">
            <v xml:space="preserve">Evergy, Inc. </v>
          </cell>
          <cell r="E33">
            <v>22.713000000000001</v>
          </cell>
          <cell r="F33" t="str">
            <v>N/A</v>
          </cell>
          <cell r="G33" t="str">
            <v>N/A</v>
          </cell>
          <cell r="H33" t="str">
            <v>N/A</v>
          </cell>
          <cell r="I33" t="str">
            <v>N/A</v>
          </cell>
          <cell r="J33" t="str">
            <v>N/A</v>
          </cell>
          <cell r="K33" t="str">
            <v>N/A</v>
          </cell>
          <cell r="L33" t="str">
            <v>N/A</v>
          </cell>
          <cell r="M33" t="str">
            <v>N/A</v>
          </cell>
          <cell r="N33" t="str">
            <v>N/A</v>
          </cell>
          <cell r="O33" t="str">
            <v>N/A</v>
          </cell>
          <cell r="P33" t="str">
            <v>N/A</v>
          </cell>
          <cell r="Q33" t="str">
            <v>N/A</v>
          </cell>
          <cell r="R33" t="str">
            <v>N/A</v>
          </cell>
          <cell r="S33" t="str">
            <v>N/A</v>
          </cell>
          <cell r="T33" t="str">
            <v>N/A</v>
          </cell>
          <cell r="U33" t="str">
            <v>N/A</v>
          </cell>
        </row>
        <row r="34">
          <cell r="B34" t="str">
            <v>EXC</v>
          </cell>
          <cell r="C34" t="str">
            <v xml:space="preserve">Exelon Corp.                  </v>
          </cell>
          <cell r="E34">
            <v>20.091999999999999</v>
          </cell>
          <cell r="F34">
            <v>13.41</v>
          </cell>
          <cell r="G34">
            <v>18.681000000000001</v>
          </cell>
          <cell r="H34">
            <v>12.576000000000001</v>
          </cell>
          <cell r="I34">
            <v>16.018000000000001</v>
          </cell>
          <cell r="J34">
            <v>13.433</v>
          </cell>
          <cell r="K34">
            <v>19.077999999999999</v>
          </cell>
          <cell r="L34">
            <v>11.301</v>
          </cell>
          <cell r="M34">
            <v>10.97</v>
          </cell>
          <cell r="N34">
            <v>11.488</v>
          </cell>
          <cell r="O34">
            <v>17.972000000000001</v>
          </cell>
          <cell r="P34">
            <v>18.222000000000001</v>
          </cell>
          <cell r="Q34">
            <v>16.529</v>
          </cell>
          <cell r="R34">
            <v>15.371</v>
          </cell>
          <cell r="S34">
            <v>12.99</v>
          </cell>
          <cell r="T34">
            <v>11.765000000000001</v>
          </cell>
          <cell r="U34">
            <v>10.457000000000001</v>
          </cell>
        </row>
        <row r="35">
          <cell r="B35" t="str">
            <v>FE</v>
          </cell>
          <cell r="C35" t="str">
            <v xml:space="preserve">FirstEnergy Corp.             </v>
          </cell>
          <cell r="E35">
            <v>26.474</v>
          </cell>
          <cell r="F35">
            <v>11.409000000000001</v>
          </cell>
          <cell r="G35">
            <v>15.914</v>
          </cell>
          <cell r="H35">
            <v>17.023</v>
          </cell>
          <cell r="I35">
            <v>39.789000000000001</v>
          </cell>
          <cell r="J35">
            <v>13.055</v>
          </cell>
          <cell r="K35">
            <v>21.094999999999999</v>
          </cell>
          <cell r="L35">
            <v>22.39</v>
          </cell>
          <cell r="M35">
            <v>11.747999999999999</v>
          </cell>
          <cell r="N35">
            <v>13.023999999999999</v>
          </cell>
          <cell r="O35">
            <v>15.643000000000001</v>
          </cell>
          <cell r="P35">
            <v>15.587</v>
          </cell>
          <cell r="Q35">
            <v>14.228999999999999</v>
          </cell>
          <cell r="R35">
            <v>16.065000000000001</v>
          </cell>
          <cell r="S35">
            <v>14.127000000000001</v>
          </cell>
          <cell r="T35">
            <v>22.47</v>
          </cell>
          <cell r="U35">
            <v>12.954000000000001</v>
          </cell>
        </row>
        <row r="36">
          <cell r="B36" t="str">
            <v>FTS.TO</v>
          </cell>
          <cell r="C36" t="str">
            <v>Fortis Inc.</v>
          </cell>
          <cell r="E36">
            <v>17.079999999999998</v>
          </cell>
          <cell r="F36">
            <v>16.809999999999999</v>
          </cell>
          <cell r="G36">
            <v>21.603000000000002</v>
          </cell>
          <cell r="H36">
            <v>18.001999999999999</v>
          </cell>
          <cell r="I36">
            <v>24.286000000000001</v>
          </cell>
          <cell r="J36">
            <v>19.97</v>
          </cell>
          <cell r="K36">
            <v>20.122</v>
          </cell>
          <cell r="L36">
            <v>18.792999999999999</v>
          </cell>
          <cell r="M36">
            <v>18.215</v>
          </cell>
          <cell r="N36">
            <v>16.364000000000001</v>
          </cell>
          <cell r="O36">
            <v>17.481999999999999</v>
          </cell>
          <cell r="P36">
            <v>21.143999999999998</v>
          </cell>
          <cell r="Q36">
            <v>17.684000000000001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</row>
        <row r="37">
          <cell r="B37" t="str">
            <v>FPL</v>
          </cell>
          <cell r="C37" t="str">
            <v xml:space="preserve">FPL Group                     </v>
          </cell>
          <cell r="E37" t="str">
            <v>N/A</v>
          </cell>
          <cell r="F37" t="str">
            <v>N/A</v>
          </cell>
          <cell r="G37" t="str">
            <v>N/A</v>
          </cell>
          <cell r="H37" t="str">
            <v>N/A</v>
          </cell>
          <cell r="I37" t="str">
            <v>N/A</v>
          </cell>
          <cell r="J37" t="str">
            <v>N/A</v>
          </cell>
          <cell r="K37" t="str">
            <v>N/A</v>
          </cell>
          <cell r="L37" t="str">
            <v>N/A</v>
          </cell>
          <cell r="M37" t="str">
            <v>N/A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>N/A</v>
          </cell>
          <cell r="R37" t="str">
            <v>N/A</v>
          </cell>
          <cell r="S37">
            <v>13.602</v>
          </cell>
          <cell r="T37">
            <v>12.646000000000001</v>
          </cell>
          <cell r="U37">
            <v>14.225</v>
          </cell>
        </row>
        <row r="38">
          <cell r="B38" t="str">
            <v>GXP</v>
          </cell>
          <cell r="C38" t="str">
            <v xml:space="preserve">Great Plains Energy             </v>
          </cell>
          <cell r="E38" t="str">
            <v>N/A</v>
          </cell>
          <cell r="F38" t="str">
            <v>NMF</v>
          </cell>
          <cell r="G38">
            <v>17.981000000000002</v>
          </cell>
          <cell r="H38">
            <v>19.366</v>
          </cell>
          <cell r="I38">
            <v>16.47</v>
          </cell>
          <cell r="J38">
            <v>14.186</v>
          </cell>
          <cell r="K38">
            <v>15.534000000000001</v>
          </cell>
          <cell r="L38">
            <v>16.105</v>
          </cell>
          <cell r="M38">
            <v>12.095000000000001</v>
          </cell>
          <cell r="N38">
            <v>16.033000000000001</v>
          </cell>
          <cell r="O38">
            <v>20.547000000000001</v>
          </cell>
          <cell r="P38">
            <v>16.347999999999999</v>
          </cell>
          <cell r="Q38">
            <v>18.298999999999999</v>
          </cell>
          <cell r="R38">
            <v>13.962</v>
          </cell>
          <cell r="S38">
            <v>12.593</v>
          </cell>
          <cell r="T38">
            <v>12.228999999999999</v>
          </cell>
          <cell r="U38">
            <v>11.09</v>
          </cell>
        </row>
        <row r="39">
          <cell r="B39" t="str">
            <v>HE</v>
          </cell>
          <cell r="C39" t="str">
            <v xml:space="preserve">Hawaiian Elec.                </v>
          </cell>
          <cell r="E39">
            <v>18.945</v>
          </cell>
          <cell r="F39">
            <v>20.693000000000001</v>
          </cell>
          <cell r="G39">
            <v>13.555999999999999</v>
          </cell>
          <cell r="H39">
            <v>20.402999999999999</v>
          </cell>
          <cell r="I39">
            <v>15.881</v>
          </cell>
          <cell r="J39">
            <v>16.213000000000001</v>
          </cell>
          <cell r="K39">
            <v>15.813000000000001</v>
          </cell>
          <cell r="L39">
            <v>17.09</v>
          </cell>
          <cell r="M39">
            <v>18.588000000000001</v>
          </cell>
          <cell r="N39">
            <v>19.786000000000001</v>
          </cell>
          <cell r="O39">
            <v>23.161000000000001</v>
          </cell>
          <cell r="P39">
            <v>21.574000000000002</v>
          </cell>
          <cell r="Q39">
            <v>20.329000000000001</v>
          </cell>
          <cell r="R39">
            <v>18.273</v>
          </cell>
          <cell r="S39">
            <v>19.181000000000001</v>
          </cell>
          <cell r="T39">
            <v>13.759</v>
          </cell>
          <cell r="U39">
            <v>13.474</v>
          </cell>
        </row>
        <row r="40">
          <cell r="B40" t="str">
            <v>IDA</v>
          </cell>
          <cell r="C40" t="str">
            <v xml:space="preserve">IDACORP, Inc.                 </v>
          </cell>
          <cell r="E40">
            <v>20.503</v>
          </cell>
          <cell r="F40">
            <v>20.600999999999999</v>
          </cell>
          <cell r="G40">
            <v>19.059999999999999</v>
          </cell>
          <cell r="H40">
            <v>16.218</v>
          </cell>
          <cell r="I40">
            <v>14.664999999999999</v>
          </cell>
          <cell r="J40">
            <v>13.45</v>
          </cell>
          <cell r="K40">
            <v>12.409000000000001</v>
          </cell>
          <cell r="L40">
            <v>11.535</v>
          </cell>
          <cell r="M40">
            <v>11.827</v>
          </cell>
          <cell r="N40">
            <v>10.196999999999999</v>
          </cell>
          <cell r="O40">
            <v>13.925000000000001</v>
          </cell>
          <cell r="P40">
            <v>18.193999999999999</v>
          </cell>
          <cell r="Q40">
            <v>15.07</v>
          </cell>
          <cell r="R40">
            <v>16.699000000000002</v>
          </cell>
          <cell r="S40">
            <v>15.488</v>
          </cell>
          <cell r="T40">
            <v>26.510999999999999</v>
          </cell>
          <cell r="U40">
            <v>18.875</v>
          </cell>
        </row>
        <row r="41">
          <cell r="B41" t="str">
            <v>TEG</v>
          </cell>
          <cell r="C41" t="str">
            <v xml:space="preserve">Integrys Energy               </v>
          </cell>
          <cell r="E41" t="str">
            <v>N/A</v>
          </cell>
          <cell r="F41" t="str">
            <v>N/A</v>
          </cell>
          <cell r="G41" t="str">
            <v>N/A</v>
          </cell>
          <cell r="H41" t="str">
            <v>N/A</v>
          </cell>
          <cell r="I41" t="str">
            <v>N/A</v>
          </cell>
          <cell r="J41" t="str">
            <v>N/A</v>
          </cell>
          <cell r="K41" t="str">
            <v>N/A</v>
          </cell>
          <cell r="L41" t="str">
            <v>N/A</v>
          </cell>
          <cell r="M41" t="str">
            <v>N/A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>
            <v>11.55</v>
          </cell>
          <cell r="T41">
            <v>14.875</v>
          </cell>
          <cell r="U41">
            <v>13.955</v>
          </cell>
        </row>
        <row r="42">
          <cell r="B42" t="str">
            <v>ITC</v>
          </cell>
          <cell r="C42" t="str">
            <v>ITC Holdings</v>
          </cell>
          <cell r="E42" t="str">
            <v>N/A</v>
          </cell>
          <cell r="F42" t="str">
            <v>N/A</v>
          </cell>
          <cell r="G42" t="str">
            <v>N/A</v>
          </cell>
          <cell r="H42" t="str">
            <v>N/A</v>
          </cell>
          <cell r="I42" t="str">
            <v>N/A</v>
          </cell>
          <cell r="J42" t="str">
            <v>N/A</v>
          </cell>
          <cell r="K42" t="str">
            <v>N/A</v>
          </cell>
          <cell r="L42" t="str">
            <v>N/A</v>
          </cell>
          <cell r="M42" t="str">
            <v>N/A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>
            <v>26.367999999999999</v>
          </cell>
          <cell r="S42" t="str">
            <v>N/A</v>
          </cell>
          <cell r="T42" t="str">
            <v>N/A</v>
          </cell>
          <cell r="U42" t="str">
            <v>N/A</v>
          </cell>
        </row>
        <row r="43">
          <cell r="B43" t="str">
            <v>MDU</v>
          </cell>
          <cell r="C43" t="str">
            <v xml:space="preserve">MDU Resources                 </v>
          </cell>
          <cell r="E43" t="str">
            <v>N/A</v>
          </cell>
          <cell r="F43" t="str">
            <v>N/A</v>
          </cell>
          <cell r="G43" t="str">
            <v>N/A</v>
          </cell>
          <cell r="H43" t="str">
            <v>N/A</v>
          </cell>
          <cell r="I43" t="str">
            <v>N/A</v>
          </cell>
          <cell r="J43" t="str">
            <v>N/A</v>
          </cell>
          <cell r="K43" t="str">
            <v>N/A</v>
          </cell>
          <cell r="L43" t="str">
            <v>N/A</v>
          </cell>
          <cell r="M43" t="str">
            <v>N/A</v>
          </cell>
          <cell r="N43" t="str">
            <v>N/A</v>
          </cell>
          <cell r="O43" t="str">
            <v>N/A</v>
          </cell>
          <cell r="P43" t="str">
            <v>N/A</v>
          </cell>
          <cell r="Q43" t="str">
            <v>N/A</v>
          </cell>
          <cell r="R43">
            <v>13.023999999999999</v>
          </cell>
          <cell r="S43">
            <v>13.635999999999999</v>
          </cell>
          <cell r="T43">
            <v>12.965999999999999</v>
          </cell>
          <cell r="U43">
            <v>14.363</v>
          </cell>
        </row>
        <row r="44">
          <cell r="B44" t="str">
            <v>MGEE</v>
          </cell>
          <cell r="C44" t="str">
            <v xml:space="preserve">MGE Energy                    </v>
          </cell>
          <cell r="E44">
            <v>25.113</v>
          </cell>
          <cell r="F44">
            <v>29.356999999999999</v>
          </cell>
          <cell r="G44">
            <v>24.904</v>
          </cell>
          <cell r="H44">
            <v>20.279</v>
          </cell>
          <cell r="I44">
            <v>17.190999999999999</v>
          </cell>
          <cell r="J44">
            <v>17.013999999999999</v>
          </cell>
          <cell r="K44">
            <v>17.231000000000002</v>
          </cell>
          <cell r="L44">
            <v>15.823</v>
          </cell>
          <cell r="M44">
            <v>14.977</v>
          </cell>
          <cell r="N44">
            <v>15.138999999999999</v>
          </cell>
          <cell r="O44">
            <v>14.221</v>
          </cell>
          <cell r="P44">
            <v>15.007</v>
          </cell>
          <cell r="Q44">
            <v>15.879</v>
          </cell>
          <cell r="R44">
            <v>22.401</v>
          </cell>
          <cell r="S44">
            <v>17.983000000000001</v>
          </cell>
          <cell r="T44">
            <v>17.55</v>
          </cell>
          <cell r="U44">
            <v>15.957000000000001</v>
          </cell>
        </row>
        <row r="45">
          <cell r="B45" t="str">
            <v>MSEX</v>
          </cell>
          <cell r="C45" t="str">
            <v>Middlesex Water</v>
          </cell>
          <cell r="E45">
            <v>22.177</v>
          </cell>
          <cell r="F45">
            <v>28.385999999999999</v>
          </cell>
          <cell r="G45">
            <v>25.645</v>
          </cell>
          <cell r="H45">
            <v>19.11</v>
          </cell>
          <cell r="I45">
            <v>18.486999999999998</v>
          </cell>
          <cell r="J45">
            <v>19.704000000000001</v>
          </cell>
          <cell r="K45">
            <v>20.829000000000001</v>
          </cell>
          <cell r="L45">
            <v>21.725999999999999</v>
          </cell>
          <cell r="M45">
            <v>17.809000000000001</v>
          </cell>
          <cell r="N45">
            <v>21.016999999999999</v>
          </cell>
          <cell r="O45">
            <v>19.798999999999999</v>
          </cell>
          <cell r="P45">
            <v>21.588999999999999</v>
          </cell>
          <cell r="Q45">
            <v>22.718</v>
          </cell>
        </row>
        <row r="46">
          <cell r="B46" t="str">
            <v>NJR</v>
          </cell>
          <cell r="C46" t="str">
            <v>New Jersey Resources</v>
          </cell>
          <cell r="E46">
            <v>15.641999999999999</v>
          </cell>
          <cell r="F46">
            <v>22.376999999999999</v>
          </cell>
          <cell r="G46">
            <v>21.25</v>
          </cell>
          <cell r="H46">
            <v>16.613</v>
          </cell>
          <cell r="I46">
            <v>11.731999999999999</v>
          </cell>
          <cell r="J46">
            <v>15.983000000000001</v>
          </cell>
          <cell r="K46">
            <v>16.829000000000001</v>
          </cell>
          <cell r="L46">
            <v>16.754999999999999</v>
          </cell>
          <cell r="M46">
            <v>14.984</v>
          </cell>
          <cell r="N46">
            <v>14.925000000000001</v>
          </cell>
          <cell r="O46">
            <v>12.273999999999999</v>
          </cell>
          <cell r="P46">
            <v>21.611000000000001</v>
          </cell>
          <cell r="Q46">
            <v>16.125</v>
          </cell>
        </row>
        <row r="47">
          <cell r="B47" t="str">
            <v>NEE</v>
          </cell>
          <cell r="C47" t="str">
            <v>NextEra Energy, Inc.</v>
          </cell>
          <cell r="E47">
            <v>24.800999999999998</v>
          </cell>
          <cell r="F47">
            <v>21.649000000000001</v>
          </cell>
          <cell r="G47">
            <v>20.710999999999999</v>
          </cell>
          <cell r="H47">
            <v>16.893999999999998</v>
          </cell>
          <cell r="I47">
            <v>17.254000000000001</v>
          </cell>
          <cell r="J47">
            <v>16.571000000000002</v>
          </cell>
          <cell r="K47">
            <v>14.433999999999999</v>
          </cell>
          <cell r="L47">
            <v>11.536</v>
          </cell>
          <cell r="M47">
            <v>10.827999999999999</v>
          </cell>
          <cell r="N47">
            <v>13.416</v>
          </cell>
          <cell r="O47">
            <v>14.481999999999999</v>
          </cell>
          <cell r="P47">
            <v>18.896999999999998</v>
          </cell>
          <cell r="Q47">
            <v>13.651999999999999</v>
          </cell>
          <cell r="R47">
            <v>17.884</v>
          </cell>
          <cell r="S47">
            <v>13.651999999999999</v>
          </cell>
          <cell r="T47">
            <v>17.884</v>
          </cell>
          <cell r="U47">
            <v>13.602</v>
          </cell>
        </row>
        <row r="48">
          <cell r="B48" t="str">
            <v>NI</v>
          </cell>
          <cell r="C48" t="str">
            <v xml:space="preserve">NiSource Inc.                 </v>
          </cell>
          <cell r="E48">
            <v>19.343</v>
          </cell>
          <cell r="F48" t="str">
            <v>NMF</v>
          </cell>
          <cell r="G48">
            <v>23.183</v>
          </cell>
          <cell r="H48">
            <v>37.340000000000003</v>
          </cell>
          <cell r="I48">
            <v>22.742000000000001</v>
          </cell>
          <cell r="J48">
            <v>18.888999999999999</v>
          </cell>
          <cell r="K48">
            <v>17.87</v>
          </cell>
          <cell r="L48">
            <v>19.363</v>
          </cell>
          <cell r="M48">
            <v>15.327</v>
          </cell>
          <cell r="N48">
            <v>14.335000000000001</v>
          </cell>
          <cell r="O48">
            <v>12.065</v>
          </cell>
          <cell r="P48">
            <v>18.815999999999999</v>
          </cell>
          <cell r="Q48">
            <v>19.16</v>
          </cell>
          <cell r="R48">
            <v>21.427</v>
          </cell>
          <cell r="S48">
            <v>13.035</v>
          </cell>
          <cell r="T48">
            <v>12.23</v>
          </cell>
          <cell r="U48">
            <v>10.752000000000001</v>
          </cell>
        </row>
        <row r="49">
          <cell r="B49" t="str">
            <v>NWN</v>
          </cell>
          <cell r="C49" t="str">
            <v>Northwest Nat. Gas</v>
          </cell>
          <cell r="E49">
            <v>26.632000000000001</v>
          </cell>
          <cell r="F49" t="str">
            <v>NMF</v>
          </cell>
          <cell r="G49">
            <v>26.922999999999998</v>
          </cell>
          <cell r="H49">
            <v>23.692</v>
          </cell>
          <cell r="I49">
            <v>20.69</v>
          </cell>
          <cell r="J49">
            <v>19.379000000000001</v>
          </cell>
          <cell r="K49">
            <v>21.076000000000001</v>
          </cell>
          <cell r="L49">
            <v>19.018000000000001</v>
          </cell>
          <cell r="M49">
            <v>16.971</v>
          </cell>
          <cell r="N49">
            <v>15.173</v>
          </cell>
          <cell r="O49">
            <v>18.074999999999999</v>
          </cell>
          <cell r="P49">
            <v>16.738</v>
          </cell>
          <cell r="Q49">
            <v>15.85</v>
          </cell>
        </row>
        <row r="50">
          <cell r="B50" t="str">
            <v>NWE</v>
          </cell>
          <cell r="C50" t="str">
            <v xml:space="preserve">NorthWestern Corp             </v>
          </cell>
          <cell r="E50">
            <v>16.771000000000001</v>
          </cell>
          <cell r="F50">
            <v>17.844999999999999</v>
          </cell>
          <cell r="G50">
            <v>17.186</v>
          </cell>
          <cell r="H50">
            <v>18.361999999999998</v>
          </cell>
          <cell r="I50">
            <v>16.234999999999999</v>
          </cell>
          <cell r="J50">
            <v>16.86</v>
          </cell>
          <cell r="K50">
            <v>15.717000000000001</v>
          </cell>
          <cell r="L50">
            <v>12.622999999999999</v>
          </cell>
          <cell r="M50">
            <v>12.895</v>
          </cell>
          <cell r="N50">
            <v>11.538</v>
          </cell>
          <cell r="O50">
            <v>13.866</v>
          </cell>
          <cell r="P50">
            <v>21.734999999999999</v>
          </cell>
          <cell r="Q50">
            <v>25.952999999999999</v>
          </cell>
          <cell r="R50">
            <v>17.091000000000001</v>
          </cell>
          <cell r="S50" t="str">
            <v>N/A</v>
          </cell>
          <cell r="T50" t="str">
            <v>N/A</v>
          </cell>
          <cell r="U50" t="str">
            <v>N/A</v>
          </cell>
        </row>
        <row r="51">
          <cell r="B51" t="str">
            <v>OGE</v>
          </cell>
          <cell r="C51" t="str">
            <v xml:space="preserve">OGE Energy                    </v>
          </cell>
          <cell r="E51">
            <v>16.524999999999999</v>
          </cell>
          <cell r="F51">
            <v>18.323</v>
          </cell>
          <cell r="G51">
            <v>17.68</v>
          </cell>
          <cell r="H51">
            <v>17.689</v>
          </cell>
          <cell r="I51">
            <v>18.265999999999998</v>
          </cell>
          <cell r="J51">
            <v>17.693000000000001</v>
          </cell>
          <cell r="K51">
            <v>15.156000000000001</v>
          </cell>
          <cell r="L51">
            <v>14.366</v>
          </cell>
          <cell r="M51">
            <v>13.314</v>
          </cell>
          <cell r="N51">
            <v>10.834</v>
          </cell>
          <cell r="O51">
            <v>12.407999999999999</v>
          </cell>
          <cell r="P51">
            <v>13.750999999999999</v>
          </cell>
          <cell r="Q51">
            <v>13.675000000000001</v>
          </cell>
          <cell r="R51">
            <v>14.95</v>
          </cell>
          <cell r="S51">
            <v>14.131</v>
          </cell>
          <cell r="T51">
            <v>11.837999999999999</v>
          </cell>
          <cell r="U51">
            <v>14.122999999999999</v>
          </cell>
        </row>
        <row r="52">
          <cell r="B52" t="str">
            <v>OGS</v>
          </cell>
          <cell r="C52" t="str">
            <v>ONE Gas Inc.</v>
          </cell>
          <cell r="E52">
            <v>23.058</v>
          </cell>
          <cell r="F52">
            <v>23.465</v>
          </cell>
          <cell r="G52">
            <v>22.738</v>
          </cell>
          <cell r="H52">
            <v>19.79</v>
          </cell>
          <cell r="I52">
            <v>17.827000000000002</v>
          </cell>
          <cell r="J52" t="str">
            <v>N/A</v>
          </cell>
          <cell r="K52" t="str">
            <v>N/A</v>
          </cell>
          <cell r="L52" t="str">
            <v>N/A</v>
          </cell>
          <cell r="M52" t="str">
            <v>N/A</v>
          </cell>
          <cell r="N52" t="str">
            <v>N/A</v>
          </cell>
          <cell r="O52" t="str">
            <v>N/A</v>
          </cell>
          <cell r="P52" t="str">
            <v>N/A</v>
          </cell>
          <cell r="Q52" t="str">
            <v>N/A</v>
          </cell>
        </row>
        <row r="53">
          <cell r="B53" t="str">
            <v>OTTR</v>
          </cell>
          <cell r="C53" t="str">
            <v xml:space="preserve">Otter Tail Corp.              </v>
          </cell>
          <cell r="E53">
            <v>22.245999999999999</v>
          </cell>
          <cell r="F53">
            <v>22.062999999999999</v>
          </cell>
          <cell r="G53">
            <v>20.193000000000001</v>
          </cell>
          <cell r="H53">
            <v>18.199000000000002</v>
          </cell>
          <cell r="I53">
            <v>18.838000000000001</v>
          </cell>
          <cell r="J53">
            <v>21.12</v>
          </cell>
          <cell r="K53">
            <v>21.75</v>
          </cell>
          <cell r="L53">
            <v>47.481999999999999</v>
          </cell>
          <cell r="M53">
            <v>55.097000000000001</v>
          </cell>
          <cell r="N53">
            <v>31.158999999999999</v>
          </cell>
          <cell r="O53">
            <v>30.056000000000001</v>
          </cell>
          <cell r="P53">
            <v>19.02</v>
          </cell>
          <cell r="Q53">
            <v>17.349</v>
          </cell>
          <cell r="R53">
            <v>15.4</v>
          </cell>
          <cell r="S53">
            <v>17.335000000000001</v>
          </cell>
          <cell r="T53">
            <v>17.766999999999999</v>
          </cell>
          <cell r="U53">
            <v>16.010999999999999</v>
          </cell>
        </row>
        <row r="54">
          <cell r="B54" t="str">
            <v>POM</v>
          </cell>
          <cell r="C54" t="str">
            <v xml:space="preserve">Pepco Holdings                </v>
          </cell>
          <cell r="E54" t="str">
            <v>N/A</v>
          </cell>
          <cell r="F54" t="str">
            <v>N/A</v>
          </cell>
          <cell r="G54" t="str">
            <v>N/A</v>
          </cell>
          <cell r="H54" t="str">
            <v>N/A</v>
          </cell>
          <cell r="I54" t="str">
            <v>N/A</v>
          </cell>
          <cell r="J54" t="str">
            <v>N/A</v>
          </cell>
          <cell r="K54" t="str">
            <v>N/A</v>
          </cell>
          <cell r="L54" t="str">
            <v>N/A</v>
          </cell>
          <cell r="M54" t="str">
            <v>N/A</v>
          </cell>
          <cell r="N54" t="str">
            <v>N/A</v>
          </cell>
          <cell r="O54" t="str">
            <v>N/A</v>
          </cell>
          <cell r="P54" t="str">
            <v>N/A</v>
          </cell>
          <cell r="Q54" t="str">
            <v>N/A</v>
          </cell>
          <cell r="R54" t="str">
            <v>N/A</v>
          </cell>
          <cell r="S54">
            <v>13.571999999999999</v>
          </cell>
          <cell r="T54">
            <v>13.358000000000001</v>
          </cell>
          <cell r="U54">
            <v>11.256</v>
          </cell>
        </row>
        <row r="55">
          <cell r="B55" t="str">
            <v>PCG</v>
          </cell>
          <cell r="C55" t="str">
            <v xml:space="preserve">PG&amp;E Corp.                    </v>
          </cell>
          <cell r="E55" t="str">
            <v>N/A</v>
          </cell>
          <cell r="F55">
            <v>18.277000000000001</v>
          </cell>
          <cell r="G55">
            <v>21.126999999999999</v>
          </cell>
          <cell r="H55">
            <v>26.399000000000001</v>
          </cell>
          <cell r="I55">
            <v>15.003</v>
          </cell>
          <cell r="J55">
            <v>23.666</v>
          </cell>
          <cell r="K55">
            <v>20.702000000000002</v>
          </cell>
          <cell r="L55">
            <v>15.458</v>
          </cell>
          <cell r="M55">
            <v>15.803000000000001</v>
          </cell>
          <cell r="N55">
            <v>13.01</v>
          </cell>
          <cell r="O55">
            <v>12.084</v>
          </cell>
          <cell r="P55">
            <v>16.847000000000001</v>
          </cell>
          <cell r="Q55">
            <v>14.842000000000001</v>
          </cell>
          <cell r="R55">
            <v>15.366</v>
          </cell>
          <cell r="S55">
            <v>13.808</v>
          </cell>
          <cell r="T55">
            <v>9.4990000000000006</v>
          </cell>
          <cell r="U55" t="str">
            <v>N/A</v>
          </cell>
        </row>
        <row r="56">
          <cell r="B56" t="str">
            <v>PNW</v>
          </cell>
          <cell r="C56" t="str">
            <v xml:space="preserve">Pinnacle West Capital         </v>
          </cell>
          <cell r="E56">
            <v>17.818999999999999</v>
          </cell>
          <cell r="F56">
            <v>19.280999999999999</v>
          </cell>
          <cell r="G56">
            <v>18.742999999999999</v>
          </cell>
          <cell r="H56">
            <v>16.036000000000001</v>
          </cell>
          <cell r="I56">
            <v>15.885999999999999</v>
          </cell>
          <cell r="J56">
            <v>15.268000000000001</v>
          </cell>
          <cell r="K56">
            <v>14.346</v>
          </cell>
          <cell r="L56">
            <v>14.603999999999999</v>
          </cell>
          <cell r="M56">
            <v>12.565</v>
          </cell>
          <cell r="N56">
            <v>13.742000000000001</v>
          </cell>
          <cell r="O56">
            <v>16.065999999999999</v>
          </cell>
          <cell r="P56">
            <v>14.930999999999999</v>
          </cell>
          <cell r="Q56">
            <v>13.691000000000001</v>
          </cell>
          <cell r="R56">
            <v>19.236000000000001</v>
          </cell>
          <cell r="S56">
            <v>15.798999999999999</v>
          </cell>
          <cell r="T56">
            <v>13.961</v>
          </cell>
          <cell r="U56">
            <v>14.430999999999999</v>
          </cell>
        </row>
        <row r="57">
          <cell r="B57" t="str">
            <v>PNM</v>
          </cell>
          <cell r="C57" t="str">
            <v xml:space="preserve">PNM Resources                 </v>
          </cell>
          <cell r="E57">
            <v>23.388999999999999</v>
          </cell>
          <cell r="F57">
            <v>20.425999999999998</v>
          </cell>
          <cell r="G57">
            <v>19.832000000000001</v>
          </cell>
          <cell r="H57">
            <v>16.847000000000001</v>
          </cell>
          <cell r="I57">
            <v>18.675999999999998</v>
          </cell>
          <cell r="J57">
            <v>16.131</v>
          </cell>
          <cell r="K57">
            <v>14.971</v>
          </cell>
          <cell r="L57">
            <v>14.532</v>
          </cell>
          <cell r="M57">
            <v>14.045</v>
          </cell>
          <cell r="N57">
            <v>18.093</v>
          </cell>
          <cell r="O57" t="str">
            <v>N/A</v>
          </cell>
          <cell r="P57">
            <v>35.649000000000001</v>
          </cell>
          <cell r="Q57">
            <v>15.573</v>
          </cell>
          <cell r="R57">
            <v>17.379000000000001</v>
          </cell>
          <cell r="S57">
            <v>15.021000000000001</v>
          </cell>
          <cell r="T57">
            <v>14.73</v>
          </cell>
          <cell r="U57">
            <v>15.079000000000001</v>
          </cell>
        </row>
        <row r="58">
          <cell r="B58" t="str">
            <v>POR</v>
          </cell>
          <cell r="C58" t="str">
            <v xml:space="preserve">Portland General              </v>
          </cell>
          <cell r="E58">
            <v>18.423999999999999</v>
          </cell>
          <cell r="F58">
            <v>20.030999999999999</v>
          </cell>
          <cell r="G58">
            <v>19.058</v>
          </cell>
          <cell r="H58">
            <v>17.713999999999999</v>
          </cell>
          <cell r="I58">
            <v>15.318</v>
          </cell>
          <cell r="J58">
            <v>16.88</v>
          </cell>
          <cell r="K58">
            <v>13.978999999999999</v>
          </cell>
          <cell r="L58">
            <v>12.37</v>
          </cell>
          <cell r="M58">
            <v>12</v>
          </cell>
          <cell r="N58">
            <v>14.395</v>
          </cell>
          <cell r="O58">
            <v>16.295999999999999</v>
          </cell>
          <cell r="P58">
            <v>11.942</v>
          </cell>
          <cell r="Q58">
            <v>23.35</v>
          </cell>
          <cell r="R58" t="str">
            <v>N/A</v>
          </cell>
          <cell r="S58" t="str">
            <v>N/A</v>
          </cell>
          <cell r="T58" t="str">
            <v>N/A</v>
          </cell>
          <cell r="U58" t="str">
            <v>N/A</v>
          </cell>
        </row>
        <row r="59">
          <cell r="B59" t="str">
            <v>PPL</v>
          </cell>
          <cell r="C59" t="str">
            <v xml:space="preserve">PPL Corp.                     </v>
          </cell>
          <cell r="E59">
            <v>11.331</v>
          </cell>
          <cell r="F59">
            <v>17.649999999999999</v>
          </cell>
          <cell r="G59">
            <v>12.829000000000001</v>
          </cell>
          <cell r="H59">
            <v>13.914999999999999</v>
          </cell>
          <cell r="I59">
            <v>14.076000000000001</v>
          </cell>
          <cell r="J59">
            <v>12.843999999999999</v>
          </cell>
          <cell r="K59">
            <v>10.882</v>
          </cell>
          <cell r="L59">
            <v>10.516</v>
          </cell>
          <cell r="M59">
            <v>11.93</v>
          </cell>
          <cell r="N59">
            <v>25.687000000000001</v>
          </cell>
          <cell r="O59">
            <v>17.638000000000002</v>
          </cell>
          <cell r="P59">
            <v>17.262</v>
          </cell>
          <cell r="Q59">
            <v>14.1</v>
          </cell>
          <cell r="R59">
            <v>15.116</v>
          </cell>
          <cell r="S59">
            <v>12.513</v>
          </cell>
          <cell r="T59">
            <v>10.587999999999999</v>
          </cell>
          <cell r="U59">
            <v>11.064</v>
          </cell>
        </row>
        <row r="60">
          <cell r="B60" t="str">
            <v>PEG</v>
          </cell>
          <cell r="C60" t="str">
            <v xml:space="preserve">Public Serv. Enterprise       </v>
          </cell>
          <cell r="E60">
            <v>18.709</v>
          </cell>
          <cell r="F60">
            <v>16.305</v>
          </cell>
          <cell r="G60">
            <v>15.347</v>
          </cell>
          <cell r="H60">
            <v>12.412000000000001</v>
          </cell>
          <cell r="I60">
            <v>12.614000000000001</v>
          </cell>
          <cell r="J60">
            <v>13.5</v>
          </cell>
          <cell r="K60">
            <v>12.788</v>
          </cell>
          <cell r="L60">
            <v>10.395</v>
          </cell>
          <cell r="M60">
            <v>10.369</v>
          </cell>
          <cell r="N60">
            <v>10.039</v>
          </cell>
          <cell r="O60">
            <v>13.646000000000001</v>
          </cell>
          <cell r="P60">
            <v>16.542999999999999</v>
          </cell>
          <cell r="Q60">
            <v>17.808</v>
          </cell>
          <cell r="R60">
            <v>16.738</v>
          </cell>
          <cell r="S60">
            <v>14.255000000000001</v>
          </cell>
          <cell r="T60">
            <v>10.576000000000001</v>
          </cell>
          <cell r="U60">
            <v>9.9949999999999992</v>
          </cell>
        </row>
        <row r="61">
          <cell r="B61" t="str">
            <v>SCG</v>
          </cell>
          <cell r="C61" t="str">
            <v xml:space="preserve">SCANA Corp.                   </v>
          </cell>
          <cell r="E61" t="str">
            <v>N/A</v>
          </cell>
          <cell r="F61">
            <v>14.46</v>
          </cell>
          <cell r="G61">
            <v>16.795999999999999</v>
          </cell>
          <cell r="H61">
            <v>14.664999999999999</v>
          </cell>
          <cell r="I61">
            <v>13.677</v>
          </cell>
          <cell r="J61">
            <v>14.427</v>
          </cell>
          <cell r="K61">
            <v>14.798999999999999</v>
          </cell>
          <cell r="L61">
            <v>13.670999999999999</v>
          </cell>
          <cell r="M61">
            <v>12.933999999999999</v>
          </cell>
          <cell r="N61">
            <v>11.625999999999999</v>
          </cell>
          <cell r="O61">
            <v>12.667</v>
          </cell>
          <cell r="P61">
            <v>14.957000000000001</v>
          </cell>
          <cell r="Q61">
            <v>15.42</v>
          </cell>
          <cell r="R61">
            <v>14.444000000000001</v>
          </cell>
          <cell r="S61">
            <v>13.568</v>
          </cell>
          <cell r="T61">
            <v>13.045</v>
          </cell>
          <cell r="U61">
            <v>12.167</v>
          </cell>
        </row>
        <row r="62">
          <cell r="B62" t="str">
            <v>SRE</v>
          </cell>
          <cell r="C62" t="str">
            <v xml:space="preserve">Sempra Energy                 </v>
          </cell>
          <cell r="E62">
            <v>20.402000000000001</v>
          </cell>
          <cell r="F62">
            <v>24.332999999999998</v>
          </cell>
          <cell r="G62">
            <v>24.373000000000001</v>
          </cell>
          <cell r="H62">
            <v>19.725999999999999</v>
          </cell>
          <cell r="I62">
            <v>21.870999999999999</v>
          </cell>
          <cell r="J62">
            <v>19.684000000000001</v>
          </cell>
          <cell r="K62">
            <v>14.888</v>
          </cell>
          <cell r="L62">
            <v>11.771000000000001</v>
          </cell>
          <cell r="M62">
            <v>12.595000000000001</v>
          </cell>
          <cell r="N62">
            <v>10.09</v>
          </cell>
          <cell r="O62">
            <v>11.8</v>
          </cell>
          <cell r="P62">
            <v>14.007</v>
          </cell>
          <cell r="Q62">
            <v>11.500999999999999</v>
          </cell>
          <cell r="R62">
            <v>11.794</v>
          </cell>
          <cell r="S62">
            <v>8.6470000000000002</v>
          </cell>
          <cell r="T62">
            <v>8.9589999999999996</v>
          </cell>
          <cell r="U62">
            <v>8.19</v>
          </cell>
        </row>
        <row r="63">
          <cell r="B63" t="str">
            <v>SRP</v>
          </cell>
          <cell r="C63" t="str">
            <v xml:space="preserve">Sierra Pacific Res.           </v>
          </cell>
          <cell r="E63" t="str">
            <v>N/A</v>
          </cell>
          <cell r="F63" t="str">
            <v>N/A</v>
          </cell>
          <cell r="G63" t="str">
            <v>N/A</v>
          </cell>
          <cell r="H63" t="str">
            <v>N/A</v>
          </cell>
          <cell r="I63" t="str">
            <v>N/A</v>
          </cell>
          <cell r="J63" t="str">
            <v>N/A</v>
          </cell>
          <cell r="K63" t="str">
            <v>N/A</v>
          </cell>
          <cell r="L63" t="str">
            <v>N/A</v>
          </cell>
          <cell r="M63" t="str">
            <v>N/A</v>
          </cell>
          <cell r="N63" t="str">
            <v>N/A</v>
          </cell>
          <cell r="O63" t="str">
            <v>N/A</v>
          </cell>
          <cell r="P63" t="str">
            <v>N/A</v>
          </cell>
          <cell r="Q63" t="str">
            <v>N/A</v>
          </cell>
          <cell r="R63" t="str">
            <v>N/A</v>
          </cell>
          <cell r="S63">
            <v>20.948</v>
          </cell>
          <cell r="T63" t="str">
            <v>N/A</v>
          </cell>
          <cell r="U63" t="str">
            <v>N/A</v>
          </cell>
        </row>
        <row r="64">
          <cell r="B64" t="str">
            <v>SJW</v>
          </cell>
          <cell r="C64" t="str">
            <v>SJW Corp.</v>
          </cell>
          <cell r="E64">
            <v>32.746000000000002</v>
          </cell>
          <cell r="F64">
            <v>18.841000000000001</v>
          </cell>
          <cell r="G64">
            <v>15.676</v>
          </cell>
          <cell r="H64">
            <v>16.641999999999999</v>
          </cell>
          <cell r="I64">
            <v>11.188000000000001</v>
          </cell>
          <cell r="J64">
            <v>24.338000000000001</v>
          </cell>
          <cell r="K64">
            <v>20.366</v>
          </cell>
          <cell r="L64">
            <v>21.173999999999999</v>
          </cell>
          <cell r="M64">
            <v>29.123000000000001</v>
          </cell>
          <cell r="N64">
            <v>28.667000000000002</v>
          </cell>
          <cell r="O64">
            <v>26.238</v>
          </cell>
          <cell r="P64">
            <v>33.427</v>
          </cell>
          <cell r="Q64">
            <v>23.507999999999999</v>
          </cell>
        </row>
        <row r="65">
          <cell r="B65" t="str">
            <v>SJI</v>
          </cell>
          <cell r="C65" t="str">
            <v>South Jersey Inds.</v>
          </cell>
          <cell r="E65">
            <v>22.638000000000002</v>
          </cell>
          <cell r="F65">
            <v>27.92</v>
          </cell>
          <cell r="G65">
            <v>21.713999999999999</v>
          </cell>
          <cell r="H65">
            <v>17.949000000000002</v>
          </cell>
          <cell r="I65">
            <v>18.033999999999999</v>
          </cell>
          <cell r="J65">
            <v>18.902999999999999</v>
          </cell>
          <cell r="K65">
            <v>16.934999999999999</v>
          </cell>
          <cell r="L65">
            <v>18.481999999999999</v>
          </cell>
          <cell r="M65">
            <v>16.806999999999999</v>
          </cell>
          <cell r="N65">
            <v>14.955</v>
          </cell>
          <cell r="O65">
            <v>15.897</v>
          </cell>
          <cell r="P65">
            <v>17.181000000000001</v>
          </cell>
          <cell r="Q65">
            <v>11.858000000000001</v>
          </cell>
        </row>
        <row r="66">
          <cell r="B66" t="str">
            <v>SO</v>
          </cell>
          <cell r="C66" t="str">
            <v xml:space="preserve">Southern Co.                  </v>
          </cell>
          <cell r="E66">
            <v>15.061999999999999</v>
          </cell>
          <cell r="F66">
            <v>15.484</v>
          </cell>
          <cell r="G66">
            <v>17.757999999999999</v>
          </cell>
          <cell r="H66">
            <v>15.849</v>
          </cell>
          <cell r="I66">
            <v>16.044</v>
          </cell>
          <cell r="J66">
            <v>16.186</v>
          </cell>
          <cell r="K66">
            <v>16.968</v>
          </cell>
          <cell r="L66">
            <v>15.847</v>
          </cell>
          <cell r="M66">
            <v>14.897</v>
          </cell>
          <cell r="N66">
            <v>13.521000000000001</v>
          </cell>
          <cell r="O66">
            <v>16.126999999999999</v>
          </cell>
          <cell r="P66">
            <v>15.952</v>
          </cell>
          <cell r="Q66">
            <v>16.189</v>
          </cell>
          <cell r="R66">
            <v>15.917</v>
          </cell>
          <cell r="S66">
            <v>14.683999999999999</v>
          </cell>
          <cell r="T66">
            <v>14.831</v>
          </cell>
          <cell r="U66">
            <v>14.632</v>
          </cell>
        </row>
        <row r="67">
          <cell r="B67" t="str">
            <v>SWX</v>
          </cell>
          <cell r="C67" t="str">
            <v>Southwest Gas</v>
          </cell>
          <cell r="E67">
            <v>20.608000000000001</v>
          </cell>
          <cell r="F67">
            <v>22.213999999999999</v>
          </cell>
          <cell r="G67">
            <v>21.643000000000001</v>
          </cell>
          <cell r="H67">
            <v>19.353999999999999</v>
          </cell>
          <cell r="I67">
            <v>17.86</v>
          </cell>
          <cell r="J67">
            <v>15.757</v>
          </cell>
          <cell r="K67">
            <v>15.002000000000001</v>
          </cell>
          <cell r="L67">
            <v>15.688000000000001</v>
          </cell>
          <cell r="M67">
            <v>13.968999999999999</v>
          </cell>
          <cell r="N67">
            <v>12.199</v>
          </cell>
          <cell r="O67">
            <v>20.268999999999998</v>
          </cell>
          <cell r="P67">
            <v>17.260999999999999</v>
          </cell>
          <cell r="Q67">
            <v>15.936999999999999</v>
          </cell>
        </row>
        <row r="68">
          <cell r="B68" t="str">
            <v>SR</v>
          </cell>
          <cell r="C68" t="str">
            <v>Spire Inc.</v>
          </cell>
          <cell r="E68">
            <v>16.742000000000001</v>
          </cell>
          <cell r="F68">
            <v>19.82</v>
          </cell>
          <cell r="G68">
            <v>19.614000000000001</v>
          </cell>
          <cell r="H68">
            <v>16.486999999999998</v>
          </cell>
          <cell r="I68">
            <v>19.797999999999998</v>
          </cell>
          <cell r="J68">
            <v>21.253</v>
          </cell>
          <cell r="K68">
            <v>14.46</v>
          </cell>
          <cell r="L68">
            <v>13.047000000000001</v>
          </cell>
          <cell r="M68">
            <v>13.739000000000001</v>
          </cell>
          <cell r="N68">
            <v>13.388999999999999</v>
          </cell>
          <cell r="O68">
            <v>14.314</v>
          </cell>
          <cell r="P68">
            <v>14.185</v>
          </cell>
          <cell r="Q68">
            <v>13.6</v>
          </cell>
        </row>
        <row r="69">
          <cell r="B69" t="str">
            <v>TE</v>
          </cell>
          <cell r="C69" t="str">
            <v xml:space="preserve">TECO Energy                   </v>
          </cell>
          <cell r="E69" t="str">
            <v>N/A</v>
          </cell>
          <cell r="F69" t="str">
            <v>N/A</v>
          </cell>
          <cell r="G69" t="str">
            <v>N/A</v>
          </cell>
          <cell r="H69" t="e">
            <v>#N/A</v>
          </cell>
          <cell r="I69" t="e">
            <v>#N/A</v>
          </cell>
          <cell r="J69" t="e">
            <v>#N/A</v>
          </cell>
          <cell r="K69" t="e">
            <v>#N/A</v>
          </cell>
          <cell r="L69" t="e">
            <v>#N/A</v>
          </cell>
          <cell r="M69" t="e">
            <v>#N/A</v>
          </cell>
          <cell r="N69" t="e">
            <v>#N/A</v>
          </cell>
          <cell r="O69" t="e">
            <v>#N/A</v>
          </cell>
          <cell r="P69" t="e">
            <v>#N/A</v>
          </cell>
          <cell r="Q69" t="e">
            <v>#N/A</v>
          </cell>
          <cell r="R69">
            <v>17.085000000000001</v>
          </cell>
          <cell r="S69">
            <v>19.3</v>
          </cell>
          <cell r="T69" t="str">
            <v>NMF</v>
          </cell>
          <cell r="U69">
            <v>10.968</v>
          </cell>
        </row>
        <row r="70">
          <cell r="B70" t="str">
            <v>UGI</v>
          </cell>
          <cell r="C70" t="str">
            <v>UGI Corp.</v>
          </cell>
          <cell r="E70">
            <v>17.77</v>
          </cell>
          <cell r="F70">
            <v>20.84</v>
          </cell>
          <cell r="G70">
            <v>19.327999999999999</v>
          </cell>
          <cell r="H70">
            <v>17.713999999999999</v>
          </cell>
          <cell r="I70">
            <v>15.805</v>
          </cell>
          <cell r="J70">
            <v>15.435</v>
          </cell>
          <cell r="K70">
            <v>16.378</v>
          </cell>
          <cell r="L70">
            <v>15.028</v>
          </cell>
          <cell r="M70">
            <v>10.863</v>
          </cell>
          <cell r="N70">
            <v>10.295</v>
          </cell>
          <cell r="O70">
            <v>13.301</v>
          </cell>
          <cell r="P70">
            <v>15.144</v>
          </cell>
          <cell r="Q70">
            <v>13.965</v>
          </cell>
        </row>
        <row r="71">
          <cell r="B71" t="str">
            <v>UIL</v>
          </cell>
          <cell r="C71" t="str">
            <v xml:space="preserve">UIL Holdings                  </v>
          </cell>
          <cell r="E71" t="str">
            <v>N/A</v>
          </cell>
          <cell r="F71" t="str">
            <v>N/A</v>
          </cell>
          <cell r="G71" t="str">
            <v>N/A</v>
          </cell>
          <cell r="H71" t="str">
            <v>N/A</v>
          </cell>
          <cell r="I71" t="str">
            <v>N/A</v>
          </cell>
          <cell r="J71" t="str">
            <v>N/A</v>
          </cell>
          <cell r="K71" t="str">
            <v>N/A</v>
          </cell>
          <cell r="L71" t="str">
            <v>N/A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>
            <v>18.701000000000001</v>
          </cell>
          <cell r="T71">
            <v>18.036999999999999</v>
          </cell>
          <cell r="U71">
            <v>14.98</v>
          </cell>
        </row>
        <row r="72">
          <cell r="B72" t="str">
            <v>UNS</v>
          </cell>
          <cell r="C72" t="str">
            <v xml:space="preserve">UniSource Energy              </v>
          </cell>
          <cell r="E72" t="str">
            <v>N/A</v>
          </cell>
          <cell r="F72" t="str">
            <v>N/A</v>
          </cell>
          <cell r="G72" t="str">
            <v>N/A</v>
          </cell>
          <cell r="H72" t="str">
            <v>N/A</v>
          </cell>
          <cell r="I72" t="str">
            <v>N/A</v>
          </cell>
          <cell r="J72" t="str">
            <v>N/A</v>
          </cell>
          <cell r="K72" t="str">
            <v>N/A</v>
          </cell>
          <cell r="L72" t="str">
            <v>N/A</v>
          </cell>
          <cell r="M72" t="str">
            <v>N/A</v>
          </cell>
          <cell r="N72" t="str">
            <v>N/A</v>
          </cell>
          <cell r="O72" t="str">
            <v>N/A</v>
          </cell>
          <cell r="P72" t="str">
            <v>N/A</v>
          </cell>
          <cell r="Q72" t="str">
            <v>N/A</v>
          </cell>
          <cell r="R72" t="str">
            <v>N/A</v>
          </cell>
          <cell r="S72">
            <v>18.716999999999999</v>
          </cell>
          <cell r="T72">
            <v>14.595000000000001</v>
          </cell>
          <cell r="U72">
            <v>18.231999999999999</v>
          </cell>
        </row>
        <row r="73">
          <cell r="B73" t="str">
            <v>UTL</v>
          </cell>
          <cell r="C73" t="str">
            <v xml:space="preserve">UNITIL Corp.                  </v>
          </cell>
          <cell r="E73">
            <v>21.628</v>
          </cell>
          <cell r="F73">
            <v>23.34</v>
          </cell>
          <cell r="G73">
            <v>20.963999999999999</v>
          </cell>
          <cell r="H73">
            <v>18.53</v>
          </cell>
          <cell r="I73">
            <v>18.391999999999999</v>
          </cell>
          <cell r="J73">
            <v>18.495000000000001</v>
          </cell>
          <cell r="K73">
            <v>18.684999999999999</v>
          </cell>
          <cell r="L73">
            <v>16.785</v>
          </cell>
          <cell r="M73">
            <v>25.105</v>
          </cell>
          <cell r="N73">
            <v>20.309999999999999</v>
          </cell>
          <cell r="O73">
            <v>15.818</v>
          </cell>
          <cell r="P73">
            <v>18.376000000000001</v>
          </cell>
          <cell r="Q73">
            <v>17.617999999999999</v>
          </cell>
          <cell r="R73">
            <v>17.774999999999999</v>
          </cell>
          <cell r="S73">
            <v>18.581</v>
          </cell>
          <cell r="T73">
            <v>15.772</v>
          </cell>
          <cell r="U73">
            <v>21.882000000000001</v>
          </cell>
        </row>
        <row r="74">
          <cell r="B74" t="str">
            <v>VVC</v>
          </cell>
          <cell r="C74" t="str">
            <v xml:space="preserve">Vectren Corp.                 </v>
          </cell>
          <cell r="E74" t="str">
            <v>N/A</v>
          </cell>
          <cell r="F74">
            <v>23.536000000000001</v>
          </cell>
          <cell r="G74">
            <v>19.178000000000001</v>
          </cell>
          <cell r="H74">
            <v>17.922000000000001</v>
          </cell>
          <cell r="I74">
            <v>19.983000000000001</v>
          </cell>
          <cell r="J74">
            <v>20.664000000000001</v>
          </cell>
          <cell r="K74">
            <v>15.018000000000001</v>
          </cell>
          <cell r="L74">
            <v>15.826000000000001</v>
          </cell>
          <cell r="M74">
            <v>15.102</v>
          </cell>
          <cell r="N74">
            <v>12.891</v>
          </cell>
          <cell r="O74">
            <v>16.788</v>
          </cell>
          <cell r="P74">
            <v>15.334</v>
          </cell>
          <cell r="Q74">
            <v>18.917000000000002</v>
          </cell>
          <cell r="R74">
            <v>15.106</v>
          </cell>
          <cell r="S74">
            <v>17.57</v>
          </cell>
          <cell r="T74">
            <v>14.795999999999999</v>
          </cell>
          <cell r="U74">
            <v>14.157</v>
          </cell>
        </row>
        <row r="75">
          <cell r="B75" t="str">
            <v>WEC</v>
          </cell>
          <cell r="C75" t="str">
            <v>WEC Energy Group</v>
          </cell>
          <cell r="E75">
            <v>19.565999999999999</v>
          </cell>
          <cell r="F75">
            <v>20.012</v>
          </cell>
          <cell r="G75">
            <v>19.946999999999999</v>
          </cell>
          <cell r="H75">
            <v>21.334</v>
          </cell>
          <cell r="I75">
            <v>17.71</v>
          </cell>
          <cell r="J75">
            <v>16.504000000000001</v>
          </cell>
          <cell r="K75">
            <v>15.757</v>
          </cell>
          <cell r="L75">
            <v>14.249000000000001</v>
          </cell>
          <cell r="M75">
            <v>14.01</v>
          </cell>
          <cell r="N75">
            <v>13.346</v>
          </cell>
          <cell r="O75">
            <v>14.772</v>
          </cell>
          <cell r="P75">
            <v>16.472000000000001</v>
          </cell>
          <cell r="Q75">
            <v>15.967000000000001</v>
          </cell>
          <cell r="R75">
            <v>14.462999999999999</v>
          </cell>
          <cell r="S75">
            <v>17.513999999999999</v>
          </cell>
          <cell r="T75">
            <v>12.427</v>
          </cell>
          <cell r="U75">
            <v>10.459</v>
          </cell>
        </row>
        <row r="76">
          <cell r="B76" t="str">
            <v>WR</v>
          </cell>
          <cell r="C76" t="str">
            <v xml:space="preserve">Westar Energy                 </v>
          </cell>
          <cell r="E76" t="str">
            <v>N/A</v>
          </cell>
          <cell r="F76">
            <v>23.4</v>
          </cell>
          <cell r="G76">
            <v>21.585999999999999</v>
          </cell>
          <cell r="H76">
            <v>18.454000000000001</v>
          </cell>
          <cell r="I76">
            <v>15.358000000000001</v>
          </cell>
          <cell r="J76">
            <v>14.037000000000001</v>
          </cell>
          <cell r="K76">
            <v>13.43</v>
          </cell>
          <cell r="L76">
            <v>14.778</v>
          </cell>
          <cell r="M76">
            <v>12.957000000000001</v>
          </cell>
          <cell r="N76">
            <v>14.946999999999999</v>
          </cell>
          <cell r="O76">
            <v>16.963000000000001</v>
          </cell>
          <cell r="P76">
            <v>14.103</v>
          </cell>
          <cell r="Q76">
            <v>12.177</v>
          </cell>
          <cell r="R76">
            <v>14.785</v>
          </cell>
          <cell r="S76">
            <v>17.436</v>
          </cell>
          <cell r="T76">
            <v>10.781000000000001</v>
          </cell>
          <cell r="U76">
            <v>14.023</v>
          </cell>
        </row>
        <row r="77">
          <cell r="B77" t="str">
            <v>WGL</v>
          </cell>
          <cell r="C77" t="str">
            <v>WGL Holdings Inc.</v>
          </cell>
          <cell r="E77" t="str">
            <v>N/A</v>
          </cell>
          <cell r="F77">
            <v>25.396000000000001</v>
          </cell>
          <cell r="G77">
            <v>20.047999999999998</v>
          </cell>
          <cell r="H77">
            <v>16.992999999999999</v>
          </cell>
          <cell r="I77">
            <v>15.151</v>
          </cell>
          <cell r="J77">
            <v>18.245000000000001</v>
          </cell>
          <cell r="K77">
            <v>15.268000000000001</v>
          </cell>
          <cell r="L77">
            <v>16.972000000000001</v>
          </cell>
          <cell r="M77">
            <v>15.111000000000001</v>
          </cell>
          <cell r="N77">
            <v>12.584</v>
          </cell>
          <cell r="O77">
            <v>13.661</v>
          </cell>
          <cell r="P77">
            <v>15.603999999999999</v>
          </cell>
          <cell r="Q77">
            <v>15.46</v>
          </cell>
        </row>
        <row r="78">
          <cell r="B78" t="str">
            <v>XEL</v>
          </cell>
          <cell r="C78" t="str">
            <v xml:space="preserve">Xcel Energy Inc.              </v>
          </cell>
          <cell r="E78">
            <v>18.933</v>
          </cell>
          <cell r="F78">
            <v>20.196999999999999</v>
          </cell>
          <cell r="G78">
            <v>18.475000000000001</v>
          </cell>
          <cell r="H78">
            <v>16.538</v>
          </cell>
          <cell r="I78">
            <v>15.44</v>
          </cell>
          <cell r="J78">
            <v>15.039</v>
          </cell>
          <cell r="K78">
            <v>14.821999999999999</v>
          </cell>
          <cell r="L78">
            <v>14.242000000000001</v>
          </cell>
          <cell r="M78">
            <v>14.129</v>
          </cell>
          <cell r="N78">
            <v>12.664</v>
          </cell>
          <cell r="O78">
            <v>13.686</v>
          </cell>
          <cell r="P78">
            <v>16.652999999999999</v>
          </cell>
          <cell r="Q78">
            <v>14.801</v>
          </cell>
          <cell r="R78">
            <v>15.362</v>
          </cell>
          <cell r="S78">
            <v>13.648</v>
          </cell>
          <cell r="T78">
            <v>11.616</v>
          </cell>
          <cell r="U78">
            <v>40.799999999999997</v>
          </cell>
        </row>
        <row r="79">
          <cell r="B79" t="str">
            <v>YORW</v>
          </cell>
          <cell r="C79" t="str">
            <v>York Water Co. (The)</v>
          </cell>
          <cell r="E79">
            <v>30.303999999999998</v>
          </cell>
          <cell r="F79">
            <v>34.625</v>
          </cell>
          <cell r="G79">
            <v>32.770000000000003</v>
          </cell>
          <cell r="H79">
            <v>23.523</v>
          </cell>
          <cell r="I79">
            <v>23.065999999999999</v>
          </cell>
          <cell r="J79">
            <v>26.263000000000002</v>
          </cell>
          <cell r="K79">
            <v>24.443999999999999</v>
          </cell>
          <cell r="L79">
            <v>23.905999999999999</v>
          </cell>
          <cell r="M79">
            <v>20.72</v>
          </cell>
          <cell r="N79">
            <v>21.867000000000001</v>
          </cell>
          <cell r="O79">
            <v>24.574999999999999</v>
          </cell>
          <cell r="P79">
            <v>30.263000000000002</v>
          </cell>
          <cell r="Q79">
            <v>31.248000000000001</v>
          </cell>
        </row>
      </sheetData>
      <sheetData sheetId="14">
        <row r="5">
          <cell r="B5" t="str">
            <v>ALE</v>
          </cell>
          <cell r="C5" t="str">
            <v xml:space="preserve">ALLETE                        </v>
          </cell>
          <cell r="D5">
            <v>3</v>
          </cell>
          <cell r="E5">
            <v>3</v>
          </cell>
          <cell r="I5">
            <v>10.161806591618065</v>
          </cell>
          <cell r="J5">
            <v>10.947640006070724</v>
          </cell>
          <cell r="K5">
            <v>8.2644441305269112</v>
          </cell>
          <cell r="L5">
            <v>7.4948453608247423</v>
          </cell>
          <cell r="M5">
            <v>8.8042290748898679</v>
          </cell>
          <cell r="N5">
            <v>9.1492984097287184</v>
          </cell>
          <cell r="O5">
            <v>8.1817092651757175</v>
          </cell>
          <cell r="P5">
            <v>7.9102198697068395</v>
          </cell>
          <cell r="Q5">
            <v>8.0392922794117645</v>
          </cell>
          <cell r="R5">
            <v>8.5107812937552509</v>
          </cell>
          <cell r="S5">
            <v>9.2917552563193961</v>
          </cell>
          <cell r="T5">
            <v>10.302330844082373</v>
          </cell>
          <cell r="U5">
            <v>11.056694813027745</v>
          </cell>
          <cell r="V5">
            <v>11.543020535482194</v>
          </cell>
          <cell r="W5">
            <v>11.46027</v>
          </cell>
          <cell r="X5" t="str">
            <v>N/A</v>
          </cell>
          <cell r="Y5" t="str">
            <v>N/A</v>
          </cell>
        </row>
        <row r="6">
          <cell r="B6" t="str">
            <v>LNT</v>
          </cell>
          <cell r="C6" t="str">
            <v xml:space="preserve">Alliant Energy                </v>
          </cell>
          <cell r="D6">
            <v>4</v>
          </cell>
          <cell r="E6">
            <v>4</v>
          </cell>
          <cell r="I6">
            <v>9.708825573314801</v>
          </cell>
          <cell r="J6">
            <v>13.212765957446807</v>
          </cell>
          <cell r="K6">
            <v>10.666956521739131</v>
          </cell>
          <cell r="L6">
            <v>8.8627394080092863</v>
          </cell>
          <cell r="M6">
            <v>8.3958151700087189</v>
          </cell>
          <cell r="N6">
            <v>7.5191502094554163</v>
          </cell>
          <cell r="O6">
            <v>7.4996607869742204</v>
          </cell>
          <cell r="P6">
            <v>7.2149600580973132</v>
          </cell>
          <cell r="Q6">
            <v>6.5860215053763431</v>
          </cell>
          <cell r="R6">
            <v>6.2287208749405609</v>
          </cell>
          <cell r="S6">
            <v>7.4890254609306401</v>
          </cell>
          <cell r="T6">
            <v>7.924579914028917</v>
          </cell>
          <cell r="U6">
            <v>8.0023094688221708</v>
          </cell>
          <cell r="V6">
            <v>5.0915080527086376</v>
          </cell>
          <cell r="W6">
            <v>5.5218499999999997</v>
          </cell>
          <cell r="X6">
            <v>4.7578800000000001</v>
          </cell>
          <cell r="Y6">
            <v>5.2005309999999998</v>
          </cell>
        </row>
        <row r="7">
          <cell r="B7" t="str">
            <v>AWR</v>
          </cell>
          <cell r="C7" t="str">
            <v>Amer. States Water</v>
          </cell>
          <cell r="D7">
            <v>6</v>
          </cell>
          <cell r="E7">
            <v>6</v>
          </cell>
          <cell r="I7">
            <v>20.640817765244975</v>
          </cell>
          <cell r="J7">
            <v>16.35939086294416</v>
          </cell>
          <cell r="K7">
            <v>15.338882722900481</v>
          </cell>
          <cell r="L7">
            <v>14.08508365966536</v>
          </cell>
          <cell r="M7">
            <v>11.824962518740628</v>
          </cell>
          <cell r="N7">
            <v>10.413715146948004</v>
          </cell>
          <cell r="O7">
            <v>8.1306451612903228</v>
          </cell>
          <cell r="P7">
            <v>8.0675422138836765</v>
          </cell>
          <cell r="Q7">
            <v>8.25626477541371</v>
          </cell>
          <cell r="R7">
            <v>10.087544065804936</v>
          </cell>
          <cell r="S7">
            <v>10.381376037959669</v>
          </cell>
          <cell r="T7">
            <v>11.762250453720508</v>
          </cell>
          <cell r="U7">
            <v>12.743607463718037</v>
          </cell>
        </row>
        <row r="8">
          <cell r="B8" t="str">
            <v>AWK</v>
          </cell>
          <cell r="C8" t="str">
            <v>Amer. Water Works</v>
          </cell>
          <cell r="D8">
            <v>7</v>
          </cell>
          <cell r="E8">
            <v>7</v>
          </cell>
          <cell r="I8">
            <v>13.986666666666666</v>
          </cell>
          <cell r="J8">
            <v>15.644747081712064</v>
          </cell>
          <cell r="K8">
            <v>13.800418171450294</v>
          </cell>
          <cell r="L8">
            <v>10.549688230709275</v>
          </cell>
          <cell r="M8">
            <v>10.065432358510414</v>
          </cell>
          <cell r="N8">
            <v>9.4051387933012158</v>
          </cell>
          <cell r="O8">
            <v>8.2557377049180349</v>
          </cell>
          <cell r="P8">
            <v>7.735742971887551</v>
          </cell>
          <cell r="Q8">
            <v>6.2856339612032617</v>
          </cell>
          <cell r="R8">
            <v>6.769657083477659</v>
          </cell>
          <cell r="S8">
            <v>7.2631762652705056</v>
          </cell>
          <cell r="T8">
            <v>0</v>
          </cell>
          <cell r="U8">
            <v>0</v>
          </cell>
        </row>
        <row r="9">
          <cell r="B9" t="str">
            <v>AEE</v>
          </cell>
          <cell r="C9" t="str">
            <v xml:space="preserve">Ameren Corp.                  </v>
          </cell>
          <cell r="D9">
            <v>8</v>
          </cell>
          <cell r="E9">
            <v>8</v>
          </cell>
          <cell r="I9">
            <v>7.9464659685863879</v>
          </cell>
          <cell r="J9">
            <v>8.3847736625514404</v>
          </cell>
          <cell r="K9">
            <v>7.4442757364105674</v>
          </cell>
          <cell r="L9">
            <v>6.8692219114986024</v>
          </cell>
          <cell r="M9">
            <v>6.9488734835355288</v>
          </cell>
          <cell r="N9">
            <v>6.6104440632742527</v>
          </cell>
          <cell r="O9">
            <v>5.4788012940575515</v>
          </cell>
          <cell r="P9">
            <v>5.0182158665304737</v>
          </cell>
          <cell r="Q9">
            <v>4.2268057531215426</v>
          </cell>
          <cell r="R9">
            <v>4.2504540201419845</v>
          </cell>
          <cell r="S9">
            <v>6.3536263394937107</v>
          </cell>
          <cell r="T9">
            <v>7.6877587226493196</v>
          </cell>
          <cell r="U9">
            <v>8.5713098404255312</v>
          </cell>
          <cell r="V9">
            <v>8.5745657161586362</v>
          </cell>
          <cell r="W9">
            <v>8.241695</v>
          </cell>
          <cell r="X9">
            <v>6.7395110000000003</v>
          </cell>
          <cell r="Y9">
            <v>7.9554590000000003</v>
          </cell>
        </row>
        <row r="10">
          <cell r="B10" t="str">
            <v>AEP</v>
          </cell>
          <cell r="C10" t="str">
            <v>American Electric Power</v>
          </cell>
          <cell r="D10">
            <v>5</v>
          </cell>
          <cell r="E10">
            <v>5</v>
          </cell>
          <cell r="I10">
            <v>8.0250941028858218</v>
          </cell>
          <cell r="J10">
            <v>8.8058142461615923</v>
          </cell>
          <cell r="K10">
            <v>7.5706695005313502</v>
          </cell>
          <cell r="L10">
            <v>7.0949993733550567</v>
          </cell>
          <cell r="M10">
            <v>7</v>
          </cell>
          <cell r="N10">
            <v>6.5675406098603597</v>
          </cell>
          <cell r="O10">
            <v>5.9286127167630065</v>
          </cell>
          <cell r="P10">
            <v>5.4648403164371517</v>
          </cell>
          <cell r="Q10">
            <v>5.5438652256834073</v>
          </cell>
          <cell r="R10">
            <v>4.7136529030216741</v>
          </cell>
          <cell r="S10">
            <v>5.7125511995318901</v>
          </cell>
          <cell r="T10">
            <v>6.8440717858193594</v>
          </cell>
          <cell r="U10">
            <v>5.5355428914217155</v>
          </cell>
          <cell r="V10">
            <v>6.0654252642174127</v>
          </cell>
          <cell r="W10">
            <v>5.5033099999999999</v>
          </cell>
          <cell r="X10">
            <v>4.6854269999999998</v>
          </cell>
          <cell r="Y10">
            <v>5.1870079999999996</v>
          </cell>
        </row>
        <row r="11">
          <cell r="B11" t="str">
            <v>WTR</v>
          </cell>
          <cell r="C11" t="str">
            <v>Aqua America</v>
          </cell>
          <cell r="D11">
            <v>10</v>
          </cell>
          <cell r="E11">
            <v>10</v>
          </cell>
          <cell r="I11">
            <v>18.493165089379602</v>
          </cell>
          <cell r="J11">
            <v>15.7204910292729</v>
          </cell>
          <cell r="K11">
            <v>15.216908212560387</v>
          </cell>
          <cell r="L11">
            <v>14.316239316239315</v>
          </cell>
          <cell r="M11">
            <v>13.202437731849496</v>
          </cell>
          <cell r="N11">
            <v>13.484632272228319</v>
          </cell>
          <cell r="O11">
            <v>12.668211920529803</v>
          </cell>
          <cell r="P11">
            <v>12.214088397790055</v>
          </cell>
          <cell r="Q11">
            <v>10.679802955665025</v>
          </cell>
          <cell r="R11">
            <v>11.07081712062257</v>
          </cell>
          <cell r="S11">
            <v>12.815140845070424</v>
          </cell>
          <cell r="T11">
            <v>16.537340619307834</v>
          </cell>
          <cell r="U11">
            <v>19.241584158415844</v>
          </cell>
        </row>
        <row r="12">
          <cell r="B12" t="str">
            <v>ATO</v>
          </cell>
          <cell r="C12" t="str">
            <v>Atmos Energy</v>
          </cell>
          <cell r="D12">
            <v>12</v>
          </cell>
          <cell r="E12">
            <v>12</v>
          </cell>
          <cell r="I12">
            <v>12.018098922354239</v>
          </cell>
          <cell r="J12">
            <v>11.986249622242369</v>
          </cell>
          <cell r="K12">
            <v>11.359670382937471</v>
          </cell>
          <cell r="L12">
            <v>9.3031137106485478</v>
          </cell>
          <cell r="M12">
            <v>8.7932434927081413</v>
          </cell>
          <cell r="N12">
            <v>7.7219303366413694</v>
          </cell>
          <cell r="O12">
            <v>7.0247795044099117</v>
          </cell>
          <cell r="P12">
            <v>6.8703939008894528</v>
          </cell>
          <cell r="Q12">
            <v>6.1520051746442439</v>
          </cell>
          <cell r="R12">
            <v>5.7602611940298498</v>
          </cell>
          <cell r="S12">
            <v>6.4796088719294067</v>
          </cell>
          <cell r="T12">
            <v>7.443772672309553</v>
          </cell>
          <cell r="U12">
            <v>6.3552631578947363</v>
          </cell>
        </row>
        <row r="13">
          <cell r="B13" t="str">
            <v>AGR</v>
          </cell>
          <cell r="C13" t="str">
            <v>Avangrid, Inc.</v>
          </cell>
          <cell r="D13">
            <v>13</v>
          </cell>
          <cell r="E13">
            <v>13</v>
          </cell>
          <cell r="I13">
            <v>10.235522815633313</v>
          </cell>
          <cell r="J13">
            <v>10.143461795500112</v>
          </cell>
          <cell r="K13">
            <v>8.563739974672858</v>
          </cell>
          <cell r="L13">
            <v>11.301765650080256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 t="str">
            <v>N/A</v>
          </cell>
          <cell r="T13" t="str">
            <v>N/A</v>
          </cell>
          <cell r="U13" t="str">
            <v>N/A</v>
          </cell>
          <cell r="V13" t="str">
            <v>N/A</v>
          </cell>
          <cell r="W13" t="str">
            <v>N/A</v>
          </cell>
          <cell r="X13" t="str">
            <v>N/A</v>
          </cell>
          <cell r="Y13" t="str">
            <v>N/A</v>
          </cell>
        </row>
        <row r="14">
          <cell r="B14" t="str">
            <v>AVA</v>
          </cell>
          <cell r="C14" t="str">
            <v xml:space="preserve">Avista Corp.                  </v>
          </cell>
          <cell r="D14">
            <v>14</v>
          </cell>
          <cell r="E14">
            <v>14</v>
          </cell>
          <cell r="I14">
            <v>10.138495310317301</v>
          </cell>
          <cell r="J14">
            <v>9.351251538777186</v>
          </cell>
          <cell r="K14">
            <v>7.6315391879131251</v>
          </cell>
          <cell r="L14">
            <v>6.7580743449116394</v>
          </cell>
          <cell r="M14">
            <v>7.3000459136822773</v>
          </cell>
          <cell r="N14">
            <v>6.2096330275229361</v>
          </cell>
          <cell r="O14">
            <v>6.882464198865172</v>
          </cell>
          <cell r="P14">
            <v>6.404125892620999</v>
          </cell>
          <cell r="Q14">
            <v>5.8034235229155167</v>
          </cell>
          <cell r="R14">
            <v>4.0559928041376203</v>
          </cell>
          <cell r="S14">
            <v>5.1186525892408241</v>
          </cell>
          <cell r="T14">
            <v>7.5844421699078817</v>
          </cell>
          <cell r="U14">
            <v>5.2971201123858576</v>
          </cell>
          <cell r="V14">
            <v>6.582413539367181</v>
          </cell>
          <cell r="W14">
            <v>7.5796849999999996</v>
          </cell>
          <cell r="X14">
            <v>5.3602889999999999</v>
          </cell>
          <cell r="Y14">
            <v>5.8981279999999998</v>
          </cell>
        </row>
        <row r="15">
          <cell r="B15" t="str">
            <v>BKH</v>
          </cell>
          <cell r="C15" t="str">
            <v xml:space="preserve">Black Hills                   </v>
          </cell>
          <cell r="D15">
            <v>15</v>
          </cell>
          <cell r="E15">
            <v>15</v>
          </cell>
          <cell r="I15">
            <v>8.8295265466646509</v>
          </cell>
          <cell r="J15">
            <v>9.202683813251328</v>
          </cell>
          <cell r="K15">
            <v>9.3268098647573581</v>
          </cell>
          <cell r="L15">
            <v>8.0614298323036184</v>
          </cell>
          <cell r="M15">
            <v>8.8062449959967974</v>
          </cell>
          <cell r="N15">
            <v>8.0283353010625742</v>
          </cell>
          <cell r="O15">
            <v>6.0373881932021476</v>
          </cell>
          <cell r="P15">
            <v>7.8482276585122319</v>
          </cell>
          <cell r="Q15">
            <v>6.1607875307629199</v>
          </cell>
          <cell r="R15">
            <v>4.2542028450027702</v>
          </cell>
          <cell r="S15">
            <v>11.257026752455131</v>
          </cell>
          <cell r="T15">
            <v>7.6150936258747874</v>
          </cell>
          <cell r="U15">
            <v>6.9166335847558544</v>
          </cell>
          <cell r="V15">
            <v>7.5738045738045745</v>
          </cell>
          <cell r="W15">
            <v>6.6870099999999999</v>
          </cell>
          <cell r="X15">
            <v>6.8855000000000004</v>
          </cell>
          <cell r="Y15">
            <v>5.9184089999999996</v>
          </cell>
        </row>
        <row r="16">
          <cell r="B16" t="str">
            <v>CWT</v>
          </cell>
          <cell r="C16" t="str">
            <v>California Water</v>
          </cell>
          <cell r="D16">
            <v>16</v>
          </cell>
          <cell r="E16">
            <v>16</v>
          </cell>
          <cell r="I16">
            <v>13.25965250965251</v>
          </cell>
          <cell r="J16">
            <v>12.555518506168724</v>
          </cell>
          <cell r="K16">
            <v>12.791969243912858</v>
          </cell>
          <cell r="L16">
            <v>10.489639639639638</v>
          </cell>
          <cell r="M16">
            <v>9.4981759221726794</v>
          </cell>
          <cell r="N16">
            <v>9.2844866576209863</v>
          </cell>
          <cell r="O16">
            <v>7.8671268334771352</v>
          </cell>
          <cell r="P16">
            <v>8.8481624758220487</v>
          </cell>
          <cell r="Q16">
            <v>9.5067287784679095</v>
          </cell>
          <cell r="R16">
            <v>9.9245087900723892</v>
          </cell>
          <cell r="S16">
            <v>10.090274046211713</v>
          </cell>
          <cell r="T16">
            <v>12.511523687580025</v>
          </cell>
          <cell r="U16">
            <v>14.436256448047162</v>
          </cell>
        </row>
        <row r="17">
          <cell r="B17" t="str">
            <v>CNP</v>
          </cell>
          <cell r="C17" t="str">
            <v xml:space="preserve">CenterPoint Energy            </v>
          </cell>
          <cell r="D17">
            <v>17</v>
          </cell>
          <cell r="E17">
            <v>17</v>
          </cell>
          <cell r="I17">
            <v>8.4472222222222211</v>
          </cell>
          <cell r="J17">
            <v>6.9695091720376796</v>
          </cell>
          <cell r="K17">
            <v>5.957041870581838</v>
          </cell>
          <cell r="L17">
            <v>5.7488235294117649</v>
          </cell>
          <cell r="M17">
            <v>6.2537003375746556</v>
          </cell>
          <cell r="N17">
            <v>6.5611064069997171</v>
          </cell>
          <cell r="O17">
            <v>5.1511179645335385</v>
          </cell>
          <cell r="P17">
            <v>5.3933566433566442</v>
          </cell>
          <cell r="Q17">
            <v>4.6976744186046515</v>
          </cell>
          <cell r="R17">
            <v>4.0547432845970759</v>
          </cell>
          <cell r="S17">
            <v>4.2873025160912812</v>
          </cell>
          <cell r="T17">
            <v>5.1730032419687593</v>
          </cell>
          <cell r="U17">
            <v>3.938834391229082</v>
          </cell>
          <cell r="V17">
            <v>4.698932646301067</v>
          </cell>
          <cell r="W17">
            <v>4.2561600000000004</v>
          </cell>
          <cell r="X17">
            <v>2.080613</v>
          </cell>
          <cell r="Y17">
            <v>2.1596289999999998</v>
          </cell>
        </row>
        <row r="18">
          <cell r="B18" t="str">
            <v>CHG</v>
          </cell>
          <cell r="C18" t="str">
            <v xml:space="preserve">CH Energy Group               </v>
          </cell>
          <cell r="D18" t="e">
            <v>#N/A</v>
          </cell>
          <cell r="E18" t="e">
            <v>#N/A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N/A</v>
          </cell>
          <cell r="T18" t="str">
            <v>N/A</v>
          </cell>
          <cell r="U18" t="str">
            <v>N/A</v>
          </cell>
          <cell r="V18" t="str">
            <v>N/A</v>
          </cell>
          <cell r="W18">
            <v>9.4581719999999994</v>
          </cell>
          <cell r="X18">
            <v>8.6922759999999997</v>
          </cell>
          <cell r="Y18">
            <v>11.4496</v>
          </cell>
        </row>
        <row r="19">
          <cell r="B19" t="str">
            <v>CPK</v>
          </cell>
          <cell r="C19" t="str">
            <v>Chesapeake Utilities</v>
          </cell>
          <cell r="D19">
            <v>18</v>
          </cell>
          <cell r="E19">
            <v>18</v>
          </cell>
          <cell r="I19">
            <v>12.23643111179836</v>
          </cell>
          <cell r="J19">
            <v>13.775152298320105</v>
          </cell>
          <cell r="K19">
            <v>12.061785783459229</v>
          </cell>
          <cell r="L19">
            <v>10.156175771971498</v>
          </cell>
          <cell r="M19">
            <v>9.2457179107633749</v>
          </cell>
          <cell r="N19">
            <v>8.1181880892159111</v>
          </cell>
          <cell r="O19">
            <v>7.4640870005058169</v>
          </cell>
          <cell r="P19">
            <v>7.3488876831253398</v>
          </cell>
          <cell r="Q19">
            <v>6.3584096109839816</v>
          </cell>
          <cell r="R19">
            <v>9.4753258845437625</v>
          </cell>
          <cell r="S19">
            <v>7.8808000000000007</v>
          </cell>
          <cell r="T19">
            <v>8.5781746031746042</v>
          </cell>
          <cell r="U19">
            <v>9.4022038567493116</v>
          </cell>
        </row>
        <row r="20">
          <cell r="B20" t="str">
            <v>CNL</v>
          </cell>
          <cell r="C20" t="str">
            <v xml:space="preserve">Cleco Corp.                   </v>
          </cell>
          <cell r="D20" t="e">
            <v>#N/A</v>
          </cell>
          <cell r="E20" t="e">
            <v>#N/A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  <cell r="M20" t="str">
            <v>N/A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 t="str">
            <v>N/A</v>
          </cell>
          <cell r="T20" t="str">
            <v>N/A</v>
          </cell>
          <cell r="U20" t="str">
            <v>N/A</v>
          </cell>
          <cell r="V20" t="str">
            <v>N/A</v>
          </cell>
          <cell r="W20">
            <v>7.0826840000000004</v>
          </cell>
          <cell r="X20">
            <v>5.2404299999999999</v>
          </cell>
          <cell r="Y20">
            <v>6.100295</v>
          </cell>
        </row>
        <row r="21">
          <cell r="B21" t="str">
            <v>CMS</v>
          </cell>
          <cell r="C21" t="str">
            <v xml:space="preserve">CMS Energy Corp.              </v>
          </cell>
          <cell r="D21">
            <v>19</v>
          </cell>
          <cell r="E21">
            <v>19</v>
          </cell>
          <cell r="I21">
            <v>8.3986811620032089</v>
          </cell>
          <cell r="J21">
            <v>8.7488178551163234</v>
          </cell>
          <cell r="K21">
            <v>8.5008200082000815</v>
          </cell>
          <cell r="L21">
            <v>7.5266710211190944</v>
          </cell>
          <cell r="M21">
            <v>7.1293225959261006</v>
          </cell>
          <cell r="N21">
            <v>6.6755358462675529</v>
          </cell>
          <cell r="O21">
            <v>6.0340225071970686</v>
          </cell>
          <cell r="P21">
            <v>5.405805038335159</v>
          </cell>
          <cell r="Q21">
            <v>4.4751485683414369</v>
          </cell>
          <cell r="R21">
            <v>3.6362849725987885</v>
          </cell>
          <cell r="S21">
            <v>3.4463641052088705</v>
          </cell>
          <cell r="T21">
            <v>5.5730045425048669</v>
          </cell>
          <cell r="U21">
            <v>4.4045919950356813</v>
          </cell>
          <cell r="V21">
            <v>4.0422863808690588</v>
          </cell>
          <cell r="W21">
            <v>3.1967210000000001</v>
          </cell>
          <cell r="X21">
            <v>2.876099</v>
          </cell>
          <cell r="Y21" t="str">
            <v>NMF</v>
          </cell>
        </row>
        <row r="22">
          <cell r="B22" t="str">
            <v>CTWS</v>
          </cell>
          <cell r="C22" t="str">
            <v>Conn. Water Services</v>
          </cell>
          <cell r="D22">
            <v>20</v>
          </cell>
          <cell r="E22">
            <v>20</v>
          </cell>
          <cell r="I22">
            <v>21.781601362862009</v>
          </cell>
          <cell r="J22">
            <v>16.658018867924529</v>
          </cell>
          <cell r="K22">
            <v>14.623490338164252</v>
          </cell>
          <cell r="L22">
            <v>11.275786163522012</v>
          </cell>
          <cell r="M22">
            <v>11.319313593539704</v>
          </cell>
          <cell r="N22">
            <v>11.597185241536707</v>
          </cell>
          <cell r="O22">
            <v>11.221717744986758</v>
          </cell>
          <cell r="P22">
            <v>12.344418052256533</v>
          </cell>
          <cell r="Q22">
            <v>11.454634624816086</v>
          </cell>
          <cell r="R22">
            <v>11.330574236937403</v>
          </cell>
          <cell r="S22">
            <v>12.644398766700926</v>
          </cell>
          <cell r="T22">
            <v>12.717746182201159</v>
          </cell>
          <cell r="U22">
            <v>15.461791831357049</v>
          </cell>
        </row>
        <row r="23">
          <cell r="B23" t="str">
            <v>ED</v>
          </cell>
          <cell r="C23" t="str">
            <v xml:space="preserve">Consol. Edison                </v>
          </cell>
          <cell r="D23">
            <v>21</v>
          </cell>
          <cell r="E23">
            <v>21</v>
          </cell>
          <cell r="I23">
            <v>8.7258860475549564</v>
          </cell>
          <cell r="J23">
            <v>9.6401902497027336</v>
          </cell>
          <cell r="K23">
            <v>9.3949270767279636</v>
          </cell>
          <cell r="L23">
            <v>7.963546922300706</v>
          </cell>
          <cell r="M23">
            <v>7.8885843497327679</v>
          </cell>
          <cell r="N23">
            <v>7.7697059218477236</v>
          </cell>
          <cell r="O23">
            <v>8.3131821998320738</v>
          </cell>
          <cell r="P23">
            <v>8.1457545028000613</v>
          </cell>
          <cell r="Q23">
            <v>7.3884707766212969</v>
          </cell>
          <cell r="R23">
            <v>6.7200614124872056</v>
          </cell>
          <cell r="S23">
            <v>6.8936205744822976</v>
          </cell>
          <cell r="T23">
            <v>8.3095980595980592</v>
          </cell>
          <cell r="U23">
            <v>8.6531540064406141</v>
          </cell>
          <cell r="V23">
            <v>8.5887602050503133</v>
          </cell>
          <cell r="W23">
            <v>9.3134920000000001</v>
          </cell>
          <cell r="X23">
            <v>7.8992769999999997</v>
          </cell>
          <cell r="Y23">
            <v>7.6411100000000003</v>
          </cell>
        </row>
        <row r="24">
          <cell r="B24" t="str">
            <v>CWCO</v>
          </cell>
          <cell r="C24" t="str">
            <v>Consolidated Water</v>
          </cell>
          <cell r="D24">
            <v>22</v>
          </cell>
          <cell r="E24">
            <v>22</v>
          </cell>
          <cell r="I24">
            <v>11.489120974760661</v>
          </cell>
          <cell r="J24">
            <v>10.646374216651745</v>
          </cell>
          <cell r="K24">
            <v>12.681341719077569</v>
          </cell>
          <cell r="L24">
            <v>12.988776655443322</v>
          </cell>
          <cell r="M24">
            <v>14.85125</v>
          </cell>
          <cell r="N24">
            <v>12.134796238244514</v>
          </cell>
          <cell r="O24">
            <v>6.8080548414738642</v>
          </cell>
          <cell r="P24">
            <v>11.31768953068592</v>
          </cell>
          <cell r="Q24">
            <v>13.371527777777779</v>
          </cell>
          <cell r="R24">
            <v>11.934745762711865</v>
          </cell>
          <cell r="S24">
            <v>19.910432033719704</v>
          </cell>
          <cell r="T24">
            <v>23.259567387687188</v>
          </cell>
          <cell r="U24">
            <v>29.194252873563219</v>
          </cell>
        </row>
        <row r="25">
          <cell r="B25" t="str">
            <v>D</v>
          </cell>
          <cell r="C25" t="str">
            <v xml:space="preserve">Dominion Resources            </v>
          </cell>
          <cell r="D25">
            <v>24</v>
          </cell>
          <cell r="E25">
            <v>24</v>
          </cell>
          <cell r="I25">
            <v>10.936699089084453</v>
          </cell>
          <cell r="J25">
            <v>11.34826736262143</v>
          </cell>
          <cell r="K25">
            <v>11.594436541804964</v>
          </cell>
          <cell r="L25">
            <v>11.837733957219251</v>
          </cell>
          <cell r="M25">
            <v>12.270753064798599</v>
          </cell>
          <cell r="N25">
            <v>10.877263581488934</v>
          </cell>
          <cell r="O25">
            <v>9.9176201372997728</v>
          </cell>
          <cell r="P25">
            <v>9.4481665014866199</v>
          </cell>
          <cell r="Q25">
            <v>8.1228207639569039</v>
          </cell>
          <cell r="R25">
            <v>6.9848421926910307</v>
          </cell>
          <cell r="S25">
            <v>8.2672192618906646</v>
          </cell>
          <cell r="T25">
            <v>8.6465262743554412</v>
          </cell>
          <cell r="U25">
            <v>7.8091649694501024</v>
          </cell>
          <cell r="V25">
            <v>10.089435287760065</v>
          </cell>
          <cell r="W25">
            <v>7.6822210000000002</v>
          </cell>
          <cell r="X25">
            <v>7.50718</v>
          </cell>
          <cell r="Y25">
            <v>6.5263039999999997</v>
          </cell>
        </row>
        <row r="26">
          <cell r="B26" t="str">
            <v>DTE</v>
          </cell>
          <cell r="C26" t="str">
            <v xml:space="preserve">DTE Energy                    </v>
          </cell>
          <cell r="D26">
            <v>25</v>
          </cell>
          <cell r="E26">
            <v>25</v>
          </cell>
          <cell r="I26">
            <v>8.5355269432522647</v>
          </cell>
          <cell r="J26">
            <v>9.0492652679860708</v>
          </cell>
          <cell r="K26">
            <v>8.6420754716981136</v>
          </cell>
          <cell r="L26">
            <v>8.5202881661192933</v>
          </cell>
          <cell r="M26">
            <v>6.4158090096170071</v>
          </cell>
          <cell r="N26">
            <v>6.6529382716049383</v>
          </cell>
          <cell r="O26">
            <v>5.9124961621123733</v>
          </cell>
          <cell r="P26">
            <v>5.1828350407693913</v>
          </cell>
          <cell r="Q26">
            <v>4.6905930470347652</v>
          </cell>
          <cell r="R26">
            <v>3.5945859533198341</v>
          </cell>
          <cell r="S26">
            <v>4.8969359331476321</v>
          </cell>
          <cell r="T26">
            <v>5.7259870359457867</v>
          </cell>
          <cell r="U26">
            <v>5.2138932975216701</v>
          </cell>
          <cell r="V26">
            <v>5.5403413975193416</v>
          </cell>
          <cell r="W26">
            <v>6.0036690000000004</v>
          </cell>
          <cell r="X26">
            <v>5.6177109999999999</v>
          </cell>
          <cell r="Y26">
            <v>5.20106</v>
          </cell>
        </row>
        <row r="27">
          <cell r="B27" t="str">
            <v>DUK</v>
          </cell>
          <cell r="C27" t="str">
            <v xml:space="preserve">Duke Energy                   </v>
          </cell>
          <cell r="D27">
            <v>26</v>
          </cell>
          <cell r="E27">
            <v>26</v>
          </cell>
          <cell r="I27">
            <v>7.6455611709735862</v>
          </cell>
          <cell r="J27">
            <v>8.3977828822530718</v>
          </cell>
          <cell r="K27">
            <v>8.5698913043478271</v>
          </cell>
          <cell r="L27">
            <v>7.9461702127659573</v>
          </cell>
          <cell r="M27">
            <v>8.1206366630076836</v>
          </cell>
          <cell r="N27">
            <v>8.1148632858144438</v>
          </cell>
          <cell r="O27">
            <v>9.5307443365695796</v>
          </cell>
          <cell r="P27">
            <v>6.5644009216589865</v>
          </cell>
          <cell r="Q27">
            <v>6.0090737685599809</v>
          </cell>
          <cell r="R27">
            <v>5.9555408970976256</v>
          </cell>
          <cell r="S27">
            <v>7.1315538608198281</v>
          </cell>
          <cell r="T27">
            <v>7.1623288516097201</v>
          </cell>
          <cell r="U27">
            <v>0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</row>
        <row r="28">
          <cell r="B28" t="str">
            <v>EIX</v>
          </cell>
          <cell r="C28" t="str">
            <v xml:space="preserve">Edison Int'l                  </v>
          </cell>
          <cell r="D28">
            <v>27</v>
          </cell>
          <cell r="E28">
            <v>27</v>
          </cell>
          <cell r="I28">
            <v>13.461751544854039</v>
          </cell>
          <cell r="J28">
            <v>7.0462333423986943</v>
          </cell>
          <cell r="K28">
            <v>6.7719163629388071</v>
          </cell>
          <cell r="L28">
            <v>5.9209661835748788</v>
          </cell>
          <cell r="M28">
            <v>5.6784242789669381</v>
          </cell>
          <cell r="N28">
            <v>5.4568602932817996</v>
          </cell>
          <cell r="O28">
            <v>4.5871416701287906</v>
          </cell>
          <cell r="P28">
            <v>4.22358803986711</v>
          </cell>
          <cell r="Q28">
            <v>4.1089979793177225</v>
          </cell>
          <cell r="R28">
            <v>3.9531701192718138</v>
          </cell>
          <cell r="S28">
            <v>5.6253092528451267</v>
          </cell>
          <cell r="T28">
            <v>7.0055292259083721</v>
          </cell>
          <cell r="U28">
            <v>5.873293809458155</v>
          </cell>
          <cell r="V28">
            <v>5.6129401660463794</v>
          </cell>
          <cell r="W28">
            <v>6.8365840000000002</v>
          </cell>
          <cell r="X28">
            <v>2.8197589999999999</v>
          </cell>
          <cell r="Y28">
            <v>2.960502</v>
          </cell>
        </row>
        <row r="29">
          <cell r="B29" t="str">
            <v>EE</v>
          </cell>
          <cell r="C29" t="str">
            <v xml:space="preserve">El Paso Electric              </v>
          </cell>
          <cell r="D29">
            <v>28</v>
          </cell>
          <cell r="E29">
            <v>28</v>
          </cell>
          <cell r="I29">
            <v>9.4327902240325869</v>
          </cell>
          <cell r="J29">
            <v>8.5396079701927761</v>
          </cell>
          <cell r="K29">
            <v>7.4615127175368148</v>
          </cell>
          <cell r="L29">
            <v>6.4707826086956519</v>
          </cell>
          <cell r="M29">
            <v>6.3323684658607178</v>
          </cell>
          <cell r="N29">
            <v>6.1883082373782115</v>
          </cell>
          <cell r="O29">
            <v>5.77813107224872</v>
          </cell>
          <cell r="P29">
            <v>5.1629752066115708</v>
          </cell>
          <cell r="Q29">
            <v>4.3062293809431402</v>
          </cell>
          <cell r="R29">
            <v>3.9808212441603148</v>
          </cell>
          <cell r="S29">
            <v>4.9475835537388804</v>
          </cell>
          <cell r="T29">
            <v>6.4357050452781364</v>
          </cell>
          <cell r="U29">
            <v>6.2486187845303869</v>
          </cell>
          <cell r="V29">
            <v>6.6677609980302037</v>
          </cell>
          <cell r="W29">
            <v>4.6549300000000002</v>
          </cell>
          <cell r="X29">
            <v>3.8985989999999999</v>
          </cell>
          <cell r="Y29">
            <v>4.3862110000000003</v>
          </cell>
        </row>
        <row r="30">
          <cell r="B30" t="str">
            <v>EDE</v>
          </cell>
          <cell r="C30" t="str">
            <v>Empire District Electric</v>
          </cell>
          <cell r="D30">
            <v>29</v>
          </cell>
          <cell r="E30">
            <v>29</v>
          </cell>
          <cell r="I30" t="str">
            <v>N/A</v>
          </cell>
          <cell r="J30" t="str">
            <v>N/A</v>
          </cell>
          <cell r="K30" t="str">
            <v>N/A</v>
          </cell>
          <cell r="L30">
            <v>7.2742616033755274</v>
          </cell>
          <cell r="M30">
            <v>7.2901073397156955</v>
          </cell>
          <cell r="N30">
            <v>7.0684713375796173</v>
          </cell>
          <cell r="O30">
            <v>6.9661754855994635</v>
          </cell>
          <cell r="P30">
            <v>6.4347148644437517</v>
          </cell>
          <cell r="Q30">
            <v>6.8796068796068797</v>
          </cell>
          <cell r="R30">
            <v>6.227088700772911</v>
          </cell>
          <cell r="S30">
            <v>6.9446164430684547</v>
          </cell>
          <cell r="T30">
            <v>8.7838841440772377</v>
          </cell>
          <cell r="U30">
            <v>8.1666666666666661</v>
          </cell>
          <cell r="V30">
            <v>9.1954304365565083</v>
          </cell>
          <cell r="W30">
            <v>9.6012599999999999</v>
          </cell>
          <cell r="X30">
            <v>8.2227139999999999</v>
          </cell>
          <cell r="Y30">
            <v>7.9267190000000003</v>
          </cell>
        </row>
        <row r="31">
          <cell r="B31" t="str">
            <v>ETR</v>
          </cell>
          <cell r="C31" t="str">
            <v xml:space="preserve">Entergy Corp.                 </v>
          </cell>
          <cell r="D31">
            <v>30</v>
          </cell>
          <cell r="E31">
            <v>30</v>
          </cell>
          <cell r="I31">
            <v>4.9222235693501464</v>
          </cell>
          <cell r="J31">
            <v>4.6631547440885965</v>
          </cell>
          <cell r="K31">
            <v>4.0131916257209994</v>
          </cell>
          <cell r="L31">
            <v>4.1113181972212809</v>
          </cell>
          <cell r="M31">
            <v>4.2062683865127859</v>
          </cell>
          <cell r="N31">
            <v>4.0342238089375853</v>
          </cell>
          <cell r="O31">
            <v>4.2285499718380377</v>
          </cell>
          <cell r="P31">
            <v>3.9024070271503537</v>
          </cell>
          <cell r="Q31">
            <v>4.6604172966434838</v>
          </cell>
          <cell r="R31">
            <v>5.6803883202889818</v>
          </cell>
          <cell r="S31">
            <v>7.963460046547711</v>
          </cell>
          <cell r="T31">
            <v>9.2136890555744984</v>
          </cell>
          <cell r="U31">
            <v>7.1561769381838589</v>
          </cell>
          <cell r="V31">
            <v>8.756049865558543</v>
          </cell>
          <cell r="W31">
            <v>7.1220420000000004</v>
          </cell>
          <cell r="X31">
            <v>6.8374600000000001</v>
          </cell>
          <cell r="Y31">
            <v>5.5696649999999996</v>
          </cell>
        </row>
        <row r="32">
          <cell r="B32" t="str">
            <v>ES</v>
          </cell>
          <cell r="C32" t="str">
            <v xml:space="preserve">Eversource Energy    </v>
          </cell>
          <cell r="D32">
            <v>31</v>
          </cell>
          <cell r="E32">
            <v>31</v>
          </cell>
          <cell r="I32">
            <v>9.1634803552611768</v>
          </cell>
          <cell r="J32">
            <v>10.358829568788501</v>
          </cell>
          <cell r="K32">
            <v>10.136863319897397</v>
          </cell>
          <cell r="L32">
            <v>10.12006479044341</v>
          </cell>
          <cell r="M32">
            <v>10.143264589732338</v>
          </cell>
          <cell r="N32">
            <v>8.0810344827586214</v>
          </cell>
          <cell r="O32">
            <v>9.3024293505205762</v>
          </cell>
          <cell r="P32">
            <v>6.9887202625102534</v>
          </cell>
          <cell r="Q32">
            <v>4.9663495419309376</v>
          </cell>
          <cell r="R32">
            <v>4.6065739060294417</v>
          </cell>
          <cell r="S32">
            <v>4.1233165666071718</v>
          </cell>
          <cell r="T32">
            <v>6.1838174273858924</v>
          </cell>
          <cell r="U32">
            <v>6.0159934941718625</v>
          </cell>
          <cell r="V32">
            <v>3.5481033534909288</v>
          </cell>
          <cell r="W32">
            <v>3.782826</v>
          </cell>
          <cell r="X32">
            <v>2.852541</v>
          </cell>
          <cell r="Y32">
            <v>2.746715</v>
          </cell>
        </row>
        <row r="33">
          <cell r="B33" t="str">
            <v>EXC</v>
          </cell>
          <cell r="C33" t="str">
            <v xml:space="preserve">Exelon Corp.                  </v>
          </cell>
          <cell r="D33">
            <v>32</v>
          </cell>
          <cell r="E33">
            <v>32</v>
          </cell>
          <cell r="I33">
            <v>5.0454931456993819</v>
          </cell>
          <cell r="J33">
            <v>4.4541218637992834</v>
          </cell>
          <cell r="K33">
            <v>4.8002855103497497</v>
          </cell>
          <cell r="L33">
            <v>4.6968092927510661</v>
          </cell>
          <cell r="M33">
            <v>5.0912668382019071</v>
          </cell>
          <cell r="N33">
            <v>4.6141263940520449</v>
          </cell>
          <cell r="O33">
            <v>5.5449591280653951</v>
          </cell>
          <cell r="P33">
            <v>5.858446226154272</v>
          </cell>
          <cell r="Q33">
            <v>5.1031373963216735</v>
          </cell>
          <cell r="R33">
            <v>5.9759912695525648</v>
          </cell>
          <cell r="S33">
            <v>9.6510805500982322</v>
          </cell>
          <cell r="T33">
            <v>9.8861066235864303</v>
          </cell>
          <cell r="U33">
            <v>8.615040953090098</v>
          </cell>
          <cell r="V33">
            <v>7.9709208400646201</v>
          </cell>
          <cell r="W33">
            <v>6.2868700000000004</v>
          </cell>
          <cell r="X33">
            <v>5.7122630000000001</v>
          </cell>
          <cell r="Y33">
            <v>4.9749699999999999</v>
          </cell>
        </row>
        <row r="34">
          <cell r="B34" t="str">
            <v>FE</v>
          </cell>
          <cell r="C34" t="str">
            <v xml:space="preserve">FirstEnergy Corp.             </v>
          </cell>
          <cell r="D34">
            <v>33</v>
          </cell>
          <cell r="E34">
            <v>33</v>
          </cell>
          <cell r="I34">
            <v>8.8403213658046695</v>
          </cell>
          <cell r="J34">
            <v>4.7616572389542879</v>
          </cell>
          <cell r="K34">
            <v>5.1169805542795892</v>
          </cell>
          <cell r="L34">
            <v>5.3809072230124864</v>
          </cell>
          <cell r="M34">
            <v>7.4331868131868131</v>
          </cell>
          <cell r="N34">
            <v>6.1523325928276735</v>
          </cell>
          <cell r="O34">
            <v>7.4218698381235546</v>
          </cell>
          <cell r="P34">
            <v>7.3257918552036196</v>
          </cell>
          <cell r="Q34">
            <v>4.4901799364930026</v>
          </cell>
          <cell r="R34">
            <v>4.9147533530347811</v>
          </cell>
          <cell r="S34">
            <v>7.5785864395531464</v>
          </cell>
          <cell r="T34">
            <v>7.8850395588587867</v>
          </cell>
          <cell r="U34">
            <v>7.5272122974657245</v>
          </cell>
          <cell r="V34">
            <v>6.0413135593220346</v>
          </cell>
          <cell r="W34">
            <v>5.149756</v>
          </cell>
          <cell r="X34">
            <v>6.8987049999999996</v>
          </cell>
          <cell r="Y34">
            <v>5.104406</v>
          </cell>
        </row>
        <row r="35">
          <cell r="B35" t="str">
            <v>FTS.TO</v>
          </cell>
          <cell r="C35" t="str">
            <v>Fortis Inc.</v>
          </cell>
          <cell r="D35">
            <v>34</v>
          </cell>
          <cell r="E35">
            <v>34</v>
          </cell>
          <cell r="I35">
            <v>7.9736939607261954</v>
          </cell>
          <cell r="J35">
            <v>8.2302595251242412</v>
          </cell>
          <cell r="K35">
            <v>10.455569782330347</v>
          </cell>
          <cell r="L35">
            <v>7.2851937092443411</v>
          </cell>
          <cell r="M35">
            <v>9.2506210322936795</v>
          </cell>
          <cell r="N35">
            <v>7.9295980511571251</v>
          </cell>
          <cell r="O35">
            <v>8.0921277114306598</v>
          </cell>
          <cell r="P35">
            <v>8.3779144248014337</v>
          </cell>
          <cell r="Q35">
            <v>7.4047678795483058</v>
          </cell>
          <cell r="R35">
            <v>6.7606019151846795</v>
          </cell>
          <cell r="S35">
            <v>7.5814550641940093</v>
          </cell>
          <cell r="T35">
            <v>9.183935200809989</v>
          </cell>
          <cell r="U35">
            <v>7.8926108374384238</v>
          </cell>
          <cell r="V35" t="str">
            <v>N/A</v>
          </cell>
          <cell r="W35" t="str">
            <v>N/A</v>
          </cell>
          <cell r="X35" t="str">
            <v>N/A</v>
          </cell>
          <cell r="Y35" t="str">
            <v>N/A</v>
          </cell>
        </row>
        <row r="36">
          <cell r="B36" t="str">
            <v>FPL</v>
          </cell>
          <cell r="C36" t="str">
            <v xml:space="preserve">FPL Group                     </v>
          </cell>
          <cell r="D36" t="e">
            <v>#N/A</v>
          </cell>
          <cell r="E36" t="e">
            <v>#N/A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>
            <v>5.974291</v>
          </cell>
          <cell r="X36">
            <v>5.7684699999999998</v>
          </cell>
          <cell r="Y36">
            <v>6.3455389999999996</v>
          </cell>
        </row>
        <row r="37">
          <cell r="B37" t="str">
            <v>GXP</v>
          </cell>
          <cell r="C37" t="str">
            <v xml:space="preserve">Great Plains Energy             </v>
          </cell>
          <cell r="D37">
            <v>36</v>
          </cell>
          <cell r="E37">
            <v>36</v>
          </cell>
          <cell r="I37" t="str">
            <v>N/A</v>
          </cell>
          <cell r="J37">
            <v>14.61904761904762</v>
          </cell>
          <cell r="K37">
            <v>8.628614008941879</v>
          </cell>
          <cell r="L37">
            <v>6.66273229532898</v>
          </cell>
          <cell r="M37">
            <v>6.4499875280618602</v>
          </cell>
          <cell r="N37">
            <v>5.7326016462958336</v>
          </cell>
          <cell r="O37">
            <v>6.087373004354137</v>
          </cell>
          <cell r="P37">
            <v>5.7353276353276357</v>
          </cell>
          <cell r="Q37">
            <v>4.491504854368932</v>
          </cell>
          <cell r="R37">
            <v>5.0578866768759569</v>
          </cell>
          <cell r="S37">
            <v>7.7057872615583571</v>
          </cell>
          <cell r="T37">
            <v>7.132783018867924</v>
          </cell>
          <cell r="U37">
            <v>7.6797927461139892</v>
          </cell>
          <cell r="V37">
            <v>6.6982834507042259</v>
          </cell>
          <cell r="W37">
            <v>6.5216839999999996</v>
          </cell>
          <cell r="X37">
            <v>5.9151930000000004</v>
          </cell>
          <cell r="Y37">
            <v>5.1369210000000001</v>
          </cell>
        </row>
        <row r="38">
          <cell r="B38" t="str">
            <v>HE</v>
          </cell>
          <cell r="C38" t="str">
            <v xml:space="preserve">Hawaiian Elec.                </v>
          </cell>
          <cell r="D38">
            <v>37</v>
          </cell>
          <cell r="E38">
            <v>37</v>
          </cell>
          <cell r="I38">
            <v>8.3430135681980495</v>
          </cell>
          <cell r="J38">
            <v>9.2144990496877544</v>
          </cell>
          <cell r="K38">
            <v>7.441035474592522</v>
          </cell>
          <cell r="L38">
            <v>9.2515114873035067</v>
          </cell>
          <cell r="M38">
            <v>7.6423122065727709</v>
          </cell>
          <cell r="N38">
            <v>8.1517690875232773</v>
          </cell>
          <cell r="O38">
            <v>8.0463132236441197</v>
          </cell>
          <cell r="P38">
            <v>7.731385485391141</v>
          </cell>
          <cell r="Q38">
            <v>7.8093750000000002</v>
          </cell>
          <cell r="R38">
            <v>6.9490544191431871</v>
          </cell>
          <cell r="S38">
            <v>9.104335047759001</v>
          </cell>
          <cell r="T38">
            <v>7.945255474452555</v>
          </cell>
          <cell r="U38">
            <v>8.473205891570041</v>
          </cell>
          <cell r="V38">
            <v>8.290553138595401</v>
          </cell>
          <cell r="W38">
            <v>8.4448039999999995</v>
          </cell>
          <cell r="X38">
            <v>6.1214690000000003</v>
          </cell>
          <cell r="Y38">
            <v>6.1993749999999999</v>
          </cell>
        </row>
        <row r="39">
          <cell r="B39" t="str">
            <v>IDA</v>
          </cell>
          <cell r="C39" t="str">
            <v xml:space="preserve">IDACORP, Inc.                 </v>
          </cell>
          <cell r="D39">
            <v>38</v>
          </cell>
          <cell r="E39">
            <v>38</v>
          </cell>
          <cell r="I39">
            <v>11.724146714212941</v>
          </cell>
          <cell r="J39">
            <v>11.557702558635395</v>
          </cell>
          <cell r="K39">
            <v>10.952019833746537</v>
          </cell>
          <cell r="L39">
            <v>9.3677611940298515</v>
          </cell>
          <cell r="M39">
            <v>8.5856143552311437</v>
          </cell>
          <cell r="N39">
            <v>7.7771247021445591</v>
          </cell>
          <cell r="O39">
            <v>7.0498988536749829</v>
          </cell>
          <cell r="P39">
            <v>6.6411925976696367</v>
          </cell>
          <cell r="Q39">
            <v>6.5214953271028042</v>
          </cell>
          <cell r="R39">
            <v>5.3067218608318543</v>
          </cell>
          <cell r="S39">
            <v>7.104376316405336</v>
          </cell>
          <cell r="T39">
            <v>8.2275711159737419</v>
          </cell>
          <cell r="U39">
            <v>7.7289393278044525</v>
          </cell>
          <cell r="V39">
            <v>7.5475206611570247</v>
          </cell>
          <cell r="W39">
            <v>7.1459450000000002</v>
          </cell>
          <cell r="X39">
            <v>7.2654870000000003</v>
          </cell>
          <cell r="Y39">
            <v>7.5333009999999998</v>
          </cell>
        </row>
        <row r="40">
          <cell r="B40" t="str">
            <v>TEG</v>
          </cell>
          <cell r="C40" t="str">
            <v xml:space="preserve">Integrys Energy               </v>
          </cell>
          <cell r="D40" t="e">
            <v>#N/A</v>
          </cell>
          <cell r="E40" t="e">
            <v>#N/A</v>
          </cell>
          <cell r="I40" t="str">
            <v>N/A</v>
          </cell>
          <cell r="J40" t="str">
            <v>N/A</v>
          </cell>
          <cell r="K40" t="str">
            <v>N/A</v>
          </cell>
          <cell r="L40" t="str">
            <v>N/A</v>
          </cell>
          <cell r="M40" t="str">
            <v>N/A</v>
          </cell>
          <cell r="N40" t="str">
            <v>N/A</v>
          </cell>
          <cell r="O40" t="str">
            <v>N/A</v>
          </cell>
          <cell r="P40" t="str">
            <v>N/A</v>
          </cell>
          <cell r="Q40" t="str">
            <v>N/A</v>
          </cell>
          <cell r="R40" t="str">
            <v>N/A</v>
          </cell>
          <cell r="S40" t="str">
            <v>N/A</v>
          </cell>
          <cell r="T40" t="str">
            <v>N/A</v>
          </cell>
          <cell r="U40" t="str">
            <v>N/A</v>
          </cell>
          <cell r="V40" t="str">
            <v>N/A</v>
          </cell>
          <cell r="W40">
            <v>6.7337059999999997</v>
          </cell>
          <cell r="X40">
            <v>6.5950199999999999</v>
          </cell>
          <cell r="Y40">
            <v>6.4653359999999997</v>
          </cell>
        </row>
        <row r="41">
          <cell r="B41" t="str">
            <v>ITC</v>
          </cell>
          <cell r="C41" t="str">
            <v>ITC Holdings</v>
          </cell>
          <cell r="D41" t="e">
            <v>#N/A</v>
          </cell>
          <cell r="E41" t="e">
            <v>#N/A</v>
          </cell>
          <cell r="I41" t="str">
            <v>N/A</v>
          </cell>
          <cell r="J41" t="str">
            <v>N/A</v>
          </cell>
          <cell r="K41" t="str">
            <v>N/A</v>
          </cell>
          <cell r="L41" t="str">
            <v>N/A</v>
          </cell>
          <cell r="M41" t="str">
            <v>N/A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 t="str">
            <v>N/A</v>
          </cell>
          <cell r="T41" t="str">
            <v>N/A</v>
          </cell>
          <cell r="U41" t="str">
            <v>N/A</v>
          </cell>
          <cell r="V41">
            <v>13.66813509544787</v>
          </cell>
          <cell r="W41" t="str">
            <v>N/A</v>
          </cell>
          <cell r="X41" t="str">
            <v>N/A</v>
          </cell>
          <cell r="Y41" t="str">
            <v>N/A</v>
          </cell>
        </row>
        <row r="42">
          <cell r="B42" t="str">
            <v>MDU</v>
          </cell>
          <cell r="C42" t="str">
            <v xml:space="preserve">MDU Resources                 </v>
          </cell>
          <cell r="D42" t="e">
            <v>#N/A</v>
          </cell>
          <cell r="E42" t="e">
            <v>#N/A</v>
          </cell>
          <cell r="I42" t="str">
            <v>N/A</v>
          </cell>
          <cell r="J42" t="str">
            <v>N/A</v>
          </cell>
          <cell r="K42" t="str">
            <v>N/A</v>
          </cell>
          <cell r="L42" t="str">
            <v>N/A</v>
          </cell>
          <cell r="M42" t="str">
            <v>N/A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 t="str">
            <v>N/A</v>
          </cell>
          <cell r="T42" t="str">
            <v>N/A</v>
          </cell>
          <cell r="U42" t="str">
            <v>N/A</v>
          </cell>
          <cell r="V42">
            <v>7.1101179835538071</v>
          </cell>
          <cell r="W42">
            <v>6.9013080000000002</v>
          </cell>
          <cell r="X42">
            <v>6.4263430000000001</v>
          </cell>
          <cell r="Y42">
            <v>6.7717580000000002</v>
          </cell>
        </row>
        <row r="43">
          <cell r="B43" t="str">
            <v>MGEE</v>
          </cell>
          <cell r="C43" t="str">
            <v xml:space="preserve">MGE Energy                    </v>
          </cell>
          <cell r="D43">
            <v>39</v>
          </cell>
          <cell r="E43">
            <v>39</v>
          </cell>
          <cell r="I43">
            <v>15.041902883904362</v>
          </cell>
          <cell r="J43">
            <v>17.333870101986044</v>
          </cell>
          <cell r="K43">
            <v>15.659071243149697</v>
          </cell>
          <cell r="L43">
            <v>12.529994001199759</v>
          </cell>
          <cell r="M43">
            <v>11.424520194786595</v>
          </cell>
          <cell r="N43">
            <v>11.201158183480645</v>
          </cell>
          <cell r="O43">
            <v>10.772773109243698</v>
          </cell>
          <cell r="P43">
            <v>9.4788972089857033</v>
          </cell>
          <cell r="Q43">
            <v>9.0492932221819498</v>
          </cell>
          <cell r="R43">
            <v>8.3960843373493983</v>
          </cell>
          <cell r="S43">
            <v>8.4240388204553955</v>
          </cell>
          <cell r="T43">
            <v>9.2263307598537185</v>
          </cell>
          <cell r="U43">
            <v>9.3011945392491473</v>
          </cell>
          <cell r="V43">
            <v>11.727</v>
          </cell>
          <cell r="W43">
            <v>11.044409999999999</v>
          </cell>
          <cell r="X43">
            <v>10.19708</v>
          </cell>
          <cell r="Y43">
            <v>8.0936369999999993</v>
          </cell>
        </row>
        <row r="44">
          <cell r="B44" t="str">
            <v>MSEX</v>
          </cell>
          <cell r="C44" t="str">
            <v>Middlesex Water</v>
          </cell>
          <cell r="D44">
            <v>40</v>
          </cell>
          <cell r="E44">
            <v>40</v>
          </cell>
          <cell r="I44">
            <v>15.061330561330561</v>
          </cell>
          <cell r="J44">
            <v>17.511399195350915</v>
          </cell>
          <cell r="K44">
            <v>16.293738489871085</v>
          </cell>
          <cell r="L44">
            <v>11.846544715447155</v>
          </cell>
          <cell r="M44">
            <v>11.328633405639913</v>
          </cell>
          <cell r="N44">
            <v>11.81315483119907</v>
          </cell>
          <cell r="O44">
            <v>12.055305466237941</v>
          </cell>
          <cell r="P44">
            <v>12.46584699453552</v>
          </cell>
          <cell r="Q44">
            <v>11.051712992889465</v>
          </cell>
          <cell r="R44">
            <v>10.777777777777779</v>
          </cell>
          <cell r="S44">
            <v>11.509470934030045</v>
          </cell>
          <cell r="T44">
            <v>12.580040187541861</v>
          </cell>
          <cell r="U44">
            <v>13.97524381095274</v>
          </cell>
        </row>
        <row r="45">
          <cell r="B45" t="str">
            <v>NJR</v>
          </cell>
          <cell r="C45" t="str">
            <v>New Jersey Resources</v>
          </cell>
          <cell r="D45">
            <v>41</v>
          </cell>
          <cell r="E45">
            <v>41</v>
          </cell>
          <cell r="I45">
            <v>11.437096774193547</v>
          </cell>
          <cell r="J45">
            <v>14.450167973124302</v>
          </cell>
          <cell r="K45">
            <v>13.936048879837067</v>
          </cell>
          <cell r="L45">
            <v>11.711287128712872</v>
          </cell>
          <cell r="M45">
            <v>8.9486615328199495</v>
          </cell>
          <cell r="N45">
            <v>11.286601138127264</v>
          </cell>
          <cell r="O45">
            <v>12.292722371967656</v>
          </cell>
          <cell r="P45">
            <v>12.714117647058824</v>
          </cell>
          <cell r="Q45">
            <v>11.320638820638822</v>
          </cell>
          <cell r="R45">
            <v>11.342621912602914</v>
          </cell>
          <cell r="S45">
            <v>9.1496410822749858</v>
          </cell>
          <cell r="T45">
            <v>13.763934426229509</v>
          </cell>
          <cell r="U45">
            <v>11.00585223116313</v>
          </cell>
        </row>
        <row r="46">
          <cell r="B46" t="str">
            <v>NEE</v>
          </cell>
          <cell r="C46" t="str">
            <v>NextEra Energy, Inc.</v>
          </cell>
          <cell r="D46">
            <v>42</v>
          </cell>
          <cell r="E46">
            <v>42</v>
          </cell>
          <cell r="I46">
            <v>10.762784645413143</v>
          </cell>
          <cell r="J46">
            <v>11.621985464155928</v>
          </cell>
          <cell r="K46">
            <v>9.229915188897456</v>
          </cell>
          <cell r="L46">
            <v>7.9253754451153426</v>
          </cell>
          <cell r="M46">
            <v>7.9842174847132705</v>
          </cell>
          <cell r="N46">
            <v>7.5967160212604412</v>
          </cell>
          <cell r="O46">
            <v>7.5773658761224949</v>
          </cell>
          <cell r="P46">
            <v>5.9845011301259277</v>
          </cell>
          <cell r="Q46">
            <v>5.33489242282507</v>
          </cell>
          <cell r="R46">
            <v>6.0868571428571423</v>
          </cell>
          <cell r="S46">
            <v>7.3440069773236978</v>
          </cell>
          <cell r="T46">
            <v>9.0182428488032684</v>
          </cell>
          <cell r="U46">
            <v>6.5145516324420152</v>
          </cell>
          <cell r="V46">
            <v>6.7148405890920859</v>
          </cell>
          <cell r="W46">
            <v>6.7148405890920859</v>
          </cell>
          <cell r="X46">
            <v>5.9742903053026248</v>
          </cell>
          <cell r="Y46">
            <v>5.7684701492537309</v>
          </cell>
        </row>
        <row r="47">
          <cell r="B47" t="str">
            <v>NI</v>
          </cell>
          <cell r="C47" t="str">
            <v xml:space="preserve">NiSource Inc.                 </v>
          </cell>
          <cell r="D47">
            <v>43</v>
          </cell>
          <cell r="E47">
            <v>43</v>
          </cell>
          <cell r="I47">
            <v>8.9075451647183854</v>
          </cell>
          <cell r="J47">
            <v>12.109932497589201</v>
          </cell>
          <cell r="K47">
            <v>8.5609305760709002</v>
          </cell>
          <cell r="L47">
            <v>10.381288614298324</v>
          </cell>
          <cell r="M47">
            <v>10.564394993045896</v>
          </cell>
          <cell r="N47">
            <v>8.7092511013215859</v>
          </cell>
          <cell r="O47">
            <v>7.8117421825143589</v>
          </cell>
          <cell r="P47">
            <v>6.8133378016085793</v>
          </cell>
          <cell r="Q47">
            <v>5.0931034482758619</v>
          </cell>
          <cell r="R47">
            <v>4.0637867026662171</v>
          </cell>
          <cell r="S47">
            <v>4.8725135623869802</v>
          </cell>
          <cell r="T47">
            <v>6.6947565543071157</v>
          </cell>
          <cell r="U47">
            <v>6.866394215655454</v>
          </cell>
          <cell r="V47">
            <v>7.3603689567430015</v>
          </cell>
          <cell r="W47">
            <v>6.0803339999999997</v>
          </cell>
          <cell r="X47">
            <v>5.6005190000000002</v>
          </cell>
          <cell r="Y47">
            <v>5.2161540000000004</v>
          </cell>
        </row>
        <row r="48">
          <cell r="B48" t="str">
            <v>NWN</v>
          </cell>
          <cell r="C48" t="str">
            <v>Northwest Nat. Gas</v>
          </cell>
          <cell r="D48">
            <v>44</v>
          </cell>
          <cell r="E48">
            <v>44</v>
          </cell>
          <cell r="I48">
            <v>11.754498958136011</v>
          </cell>
          <cell r="J48">
            <v>59.719769673704413</v>
          </cell>
          <cell r="K48">
            <v>11.574934090448185</v>
          </cell>
          <cell r="L48">
            <v>9.4593603585251582</v>
          </cell>
          <cell r="M48">
            <v>8.8426988523941432</v>
          </cell>
          <cell r="N48">
            <v>8.6148045247072833</v>
          </cell>
          <cell r="O48">
            <v>9.4791329011345216</v>
          </cell>
          <cell r="P48">
            <v>9.0817182817182829</v>
          </cell>
          <cell r="Q48">
            <v>8.9357762777242051</v>
          </cell>
          <cell r="R48">
            <v>8.2592806308905562</v>
          </cell>
          <cell r="S48">
            <v>8.7531562087808545</v>
          </cell>
          <cell r="T48">
            <v>8.5409502680717324</v>
          </cell>
          <cell r="U48">
            <v>7.8252100840336132</v>
          </cell>
        </row>
        <row r="49">
          <cell r="B49" t="str">
            <v>NWE</v>
          </cell>
          <cell r="C49" t="str">
            <v xml:space="preserve">NorthWestern Corp             </v>
          </cell>
          <cell r="D49">
            <v>45</v>
          </cell>
          <cell r="E49">
            <v>45</v>
          </cell>
          <cell r="I49">
            <v>8.1941370886621652</v>
          </cell>
          <cell r="J49">
            <v>8.8209264466479205</v>
          </cell>
          <cell r="K49">
            <v>8.647914502003859</v>
          </cell>
          <cell r="L49">
            <v>8.9886900742741389</v>
          </cell>
          <cell r="M49">
            <v>9.0096510764662217</v>
          </cell>
          <cell r="N49">
            <v>7.607300073367572</v>
          </cell>
          <cell r="O49">
            <v>6.8546893091470471</v>
          </cell>
          <cell r="P49">
            <v>5.8909795240730487</v>
          </cell>
          <cell r="Q49">
            <v>5.7926112510495376</v>
          </cell>
          <cell r="R49">
            <v>5.0469900389779117</v>
          </cell>
          <cell r="S49">
            <v>5.5741539859186924</v>
          </cell>
          <cell r="T49">
            <v>8.4497840172786169</v>
          </cell>
          <cell r="U49">
            <v>9.3943078198397334</v>
          </cell>
          <cell r="V49">
            <v>7.3119839879909936</v>
          </cell>
          <cell r="W49">
            <v>8.1297280000000001</v>
          </cell>
          <cell r="X49" t="str">
            <v>N/A</v>
          </cell>
          <cell r="Y49" t="str">
            <v>N/A</v>
          </cell>
        </row>
        <row r="50">
          <cell r="B50" t="str">
            <v>OGE</v>
          </cell>
          <cell r="C50" t="str">
            <v xml:space="preserve">OGE Energy                    </v>
          </cell>
          <cell r="D50">
            <v>46</v>
          </cell>
          <cell r="E50">
            <v>46</v>
          </cell>
          <cell r="I50">
            <v>9.3646083934776794</v>
          </cell>
          <cell r="J50">
            <v>10.520334928229666</v>
          </cell>
          <cell r="K50">
            <v>9.0299184043517666</v>
          </cell>
          <cell r="L50">
            <v>9.2496905940594054</v>
          </cell>
          <cell r="M50">
            <v>10.649587750294463</v>
          </cell>
          <cell r="N50">
            <v>9.9288400347121772</v>
          </cell>
          <cell r="O50">
            <v>7.3460601137286758</v>
          </cell>
          <cell r="P50">
            <v>7.4802293993359488</v>
          </cell>
          <cell r="Q50">
            <v>6.6104284290933242</v>
          </cell>
          <cell r="R50">
            <v>5.3664804469273744</v>
          </cell>
          <cell r="S50">
            <v>6.4339858392336531</v>
          </cell>
          <cell r="T50">
            <v>7.5818713450292394</v>
          </cell>
          <cell r="U50">
            <v>7.498657117278424</v>
          </cell>
          <cell r="V50">
            <v>7.0365226337448563</v>
          </cell>
          <cell r="W50">
            <v>6.7290000000000001</v>
          </cell>
          <cell r="X50">
            <v>5.6171150000000001</v>
          </cell>
          <cell r="Y50">
            <v>5.3884740000000004</v>
          </cell>
        </row>
        <row r="51">
          <cell r="B51" t="str">
            <v>OGS</v>
          </cell>
          <cell r="C51" t="str">
            <v>ONE Gas Inc.</v>
          </cell>
          <cell r="D51">
            <v>47</v>
          </cell>
          <cell r="E51">
            <v>47</v>
          </cell>
          <cell r="I51">
            <v>11.853685542549824</v>
          </cell>
          <cell r="J51">
            <v>11.890100671140939</v>
          </cell>
          <cell r="K51">
            <v>11.095010127048425</v>
          </cell>
          <cell r="L51">
            <v>9.1913746630727751</v>
          </cell>
          <cell r="M51">
            <v>8.1605484298982756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 t="str">
            <v>N/A</v>
          </cell>
          <cell r="S51" t="str">
            <v>N/A</v>
          </cell>
          <cell r="T51" t="str">
            <v>N/A</v>
          </cell>
          <cell r="U51" t="str">
            <v>N/A</v>
          </cell>
        </row>
        <row r="52">
          <cell r="B52" t="str">
            <v>OTTR</v>
          </cell>
          <cell r="C52" t="str">
            <v xml:space="preserve">Otter Tail Corp.              </v>
          </cell>
          <cell r="D52">
            <v>48</v>
          </cell>
          <cell r="E52">
            <v>48</v>
          </cell>
          <cell r="I52">
            <v>11.578069732187974</v>
          </cell>
          <cell r="J52">
            <v>11.088084301540125</v>
          </cell>
          <cell r="K52">
            <v>9.3839674702294502</v>
          </cell>
          <cell r="L52">
            <v>9.0356460852959906</v>
          </cell>
          <cell r="M52">
            <v>9.4525736484299134</v>
          </cell>
          <cell r="N52">
            <v>9.5807947019867559</v>
          </cell>
          <cell r="O52">
            <v>8.430047988187523</v>
          </cell>
          <cell r="P52">
            <v>9.03849407783418</v>
          </cell>
          <cell r="Q52">
            <v>8.0651001540832059</v>
          </cell>
          <cell r="R52">
            <v>8.0097755249818974</v>
          </cell>
          <cell r="S52">
            <v>11.65457132692992</v>
          </cell>
          <cell r="T52">
            <v>9.5285674078243723</v>
          </cell>
          <cell r="U52">
            <v>8.6563330380868013</v>
          </cell>
          <cell r="V52">
            <v>8.1753653444676395</v>
          </cell>
          <cell r="W52">
            <v>9.0128249999999994</v>
          </cell>
          <cell r="X52">
            <v>8.1296970000000002</v>
          </cell>
          <cell r="Y52">
            <v>8.3335279999999994</v>
          </cell>
        </row>
        <row r="53">
          <cell r="B53" t="str">
            <v>POM</v>
          </cell>
          <cell r="C53" t="str">
            <v xml:space="preserve">Pepco Holdings                </v>
          </cell>
          <cell r="D53" t="e">
            <v>#N/A</v>
          </cell>
          <cell r="E53" t="e">
            <v>#N/A</v>
          </cell>
          <cell r="I53" t="str">
            <v>N/A</v>
          </cell>
          <cell r="J53" t="str">
            <v>N/A</v>
          </cell>
          <cell r="K53" t="str">
            <v>N/A</v>
          </cell>
          <cell r="L53" t="str">
            <v>N/A</v>
          </cell>
          <cell r="M53" t="str">
            <v>N/A</v>
          </cell>
          <cell r="N53" t="str">
            <v>N/A</v>
          </cell>
          <cell r="O53" t="str">
            <v>N/A</v>
          </cell>
          <cell r="P53" t="str">
            <v>N/A</v>
          </cell>
          <cell r="Q53" t="str">
            <v>N/A</v>
          </cell>
          <cell r="R53" t="str">
            <v>N/A</v>
          </cell>
          <cell r="S53" t="str">
            <v>N/A</v>
          </cell>
          <cell r="T53" t="str">
            <v>N/A</v>
          </cell>
          <cell r="U53" t="str">
            <v>N/A</v>
          </cell>
          <cell r="V53" t="str">
            <v>N/A</v>
          </cell>
          <cell r="W53">
            <v>5.3380929999999998</v>
          </cell>
          <cell r="X53">
            <v>4.7405369999999998</v>
          </cell>
          <cell r="Y53">
            <v>6.4597629999999997</v>
          </cell>
        </row>
        <row r="54">
          <cell r="B54" t="str">
            <v>PCG</v>
          </cell>
          <cell r="C54" t="str">
            <v xml:space="preserve">PG&amp;E Corp.                    </v>
          </cell>
          <cell r="D54">
            <v>49</v>
          </cell>
          <cell r="E54">
            <v>49</v>
          </cell>
          <cell r="I54">
            <v>-5.6531143052703632</v>
          </cell>
          <cell r="J54">
            <v>7.085622507753655</v>
          </cell>
          <cell r="K54">
            <v>7.2637589600291577</v>
          </cell>
          <cell r="L54">
            <v>7.2443743139407237</v>
          </cell>
          <cell r="M54">
            <v>5.6468634686346855</v>
          </cell>
          <cell r="N54">
            <v>6.8407834465329325</v>
          </cell>
          <cell r="O54">
            <v>5.8574357572443958</v>
          </cell>
          <cell r="P54">
            <v>5.3151515151515145</v>
          </cell>
          <cell r="Q54">
            <v>5.4195549069682594</v>
          </cell>
          <cell r="R54">
            <v>4.7112465638819163</v>
          </cell>
          <cell r="S54">
            <v>4.6108543666311173</v>
          </cell>
          <cell r="T54">
            <v>5.8399002493765586</v>
          </cell>
          <cell r="U54">
            <v>5.2815884476534292</v>
          </cell>
          <cell r="V54">
            <v>5.069493191071178</v>
          </cell>
          <cell r="W54">
            <v>5.1284159999999996</v>
          </cell>
          <cell r="X54">
            <v>4.0549770000000001</v>
          </cell>
          <cell r="Y54">
            <v>14.685969999999999</v>
          </cell>
        </row>
        <row r="55">
          <cell r="B55" t="str">
            <v>PNW</v>
          </cell>
          <cell r="C55" t="str">
            <v xml:space="preserve">Pinnacle West Capital         </v>
          </cell>
          <cell r="D55">
            <v>50</v>
          </cell>
          <cell r="E55">
            <v>50</v>
          </cell>
          <cell r="I55">
            <v>7.0917857455948106</v>
          </cell>
          <cell r="J55">
            <v>8.7281831187410592</v>
          </cell>
          <cell r="K55">
            <v>7.8861312313591814</v>
          </cell>
          <cell r="L55">
            <v>6.9145308546914537</v>
          </cell>
          <cell r="M55">
            <v>7.033391046252782</v>
          </cell>
          <cell r="N55">
            <v>6.8530782438067206</v>
          </cell>
          <cell r="O55">
            <v>6.3436512950094759</v>
          </cell>
          <cell r="P55">
            <v>5.8035619351408823</v>
          </cell>
          <cell r="Q55">
            <v>5.6503139144400638</v>
          </cell>
          <cell r="R55">
            <v>3.8445159692993318</v>
          </cell>
          <cell r="S55">
            <v>4.1873616916646181</v>
          </cell>
          <cell r="T55">
            <v>4.7558377273216399</v>
          </cell>
          <cell r="U55">
            <v>4.4759694719471952</v>
          </cell>
          <cell r="V55">
            <v>7.479257073424753</v>
          </cell>
          <cell r="W55">
            <v>5.8802649999999996</v>
          </cell>
          <cell r="X55">
            <v>4.8030030000000004</v>
          </cell>
          <cell r="Y55">
            <v>5.2054470000000004</v>
          </cell>
        </row>
        <row r="56">
          <cell r="B56" t="str">
            <v>PNM</v>
          </cell>
          <cell r="C56" t="str">
            <v xml:space="preserve">PNM Resources                 </v>
          </cell>
          <cell r="D56">
            <v>51</v>
          </cell>
          <cell r="E56">
            <v>51</v>
          </cell>
          <cell r="I56">
            <v>7.5711778471138853</v>
          </cell>
          <cell r="J56">
            <v>7.4008303453481785</v>
          </cell>
          <cell r="K56">
            <v>7.6435412286848878</v>
          </cell>
          <cell r="L56">
            <v>6.9454499748617398</v>
          </cell>
          <cell r="M56">
            <v>7.4806629834254137</v>
          </cell>
          <cell r="N56">
            <v>6.4745231995445494</v>
          </cell>
          <cell r="O56">
            <v>5.8023668639053252</v>
          </cell>
          <cell r="P56">
            <v>4.9386406544996859</v>
          </cell>
          <cell r="Q56">
            <v>4.5815523059617549</v>
          </cell>
          <cell r="R56">
            <v>4.5271786022433131</v>
          </cell>
          <cell r="S56">
            <v>7.1007972665148058</v>
          </cell>
          <cell r="T56">
            <v>10.670736510437179</v>
          </cell>
          <cell r="U56">
            <v>7.4967814161768827</v>
          </cell>
          <cell r="V56">
            <v>7.6200112422709383</v>
          </cell>
          <cell r="W56">
            <v>6.8385860000000003</v>
          </cell>
          <cell r="X56">
            <v>5.5484400000000003</v>
          </cell>
          <cell r="Y56">
            <v>5.7152950000000002</v>
          </cell>
        </row>
        <row r="57">
          <cell r="B57" t="str">
            <v>POR</v>
          </cell>
          <cell r="C57" t="str">
            <v xml:space="preserve">Portland General              </v>
          </cell>
          <cell r="D57">
            <v>52</v>
          </cell>
          <cell r="E57">
            <v>52</v>
          </cell>
          <cell r="I57">
            <v>6.5622182146077543</v>
          </cell>
          <cell r="J57">
            <v>7.4455445544554459</v>
          </cell>
          <cell r="K57">
            <v>7.1232047066966606</v>
          </cell>
          <cell r="L57">
            <v>6.7269173492181684</v>
          </cell>
          <cell r="M57">
            <v>5.4877567789646671</v>
          </cell>
          <cell r="N57">
            <v>6.0602434077079108</v>
          </cell>
          <cell r="O57">
            <v>5.0777000777000785</v>
          </cell>
          <cell r="P57">
            <v>4.8601652226475922</v>
          </cell>
          <cell r="Q57">
            <v>4.1327800829875523</v>
          </cell>
          <cell r="R57">
            <v>4.6343081838289502</v>
          </cell>
          <cell r="S57">
            <v>4.8050487908358077</v>
          </cell>
          <cell r="T57">
            <v>5.3364019946298429</v>
          </cell>
          <cell r="U57">
            <v>5.7368534482758626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</row>
        <row r="58">
          <cell r="B58" t="str">
            <v>PPL</v>
          </cell>
          <cell r="C58" t="str">
            <v xml:space="preserve">PPL Corp.                     </v>
          </cell>
          <cell r="D58">
            <v>53</v>
          </cell>
          <cell r="E58">
            <v>53</v>
          </cell>
          <cell r="I58">
            <v>7.0220994475138117</v>
          </cell>
          <cell r="J58">
            <v>10.111593809394515</v>
          </cell>
          <cell r="K58">
            <v>8.3669939223936414</v>
          </cell>
          <cell r="L58">
            <v>8.7315329626687834</v>
          </cell>
          <cell r="M58">
            <v>7.3180428134556577</v>
          </cell>
          <cell r="N58">
            <v>6.58935115326579</v>
          </cell>
          <cell r="O58">
            <v>5.8655514250309793</v>
          </cell>
          <cell r="P58">
            <v>5.9795206971677564</v>
          </cell>
          <cell r="Q58">
            <v>7.4642076502732237</v>
          </cell>
          <cell r="R58">
            <v>8.821645021645022</v>
          </cell>
          <cell r="S58">
            <v>9.1652173913043473</v>
          </cell>
          <cell r="T58">
            <v>8.9002156439913733</v>
          </cell>
          <cell r="U58">
            <v>7.5813571260859351</v>
          </cell>
          <cell r="V58">
            <v>7.5679269882659712</v>
          </cell>
          <cell r="W58">
            <v>6.493322</v>
          </cell>
          <cell r="X58">
            <v>5.4071610000000003</v>
          </cell>
          <cell r="Y58">
            <v>5.3008740000000003</v>
          </cell>
        </row>
        <row r="59">
          <cell r="B59" t="str">
            <v>PEG</v>
          </cell>
          <cell r="C59" t="str">
            <v xml:space="preserve">Public Serv. Enterprise       </v>
          </cell>
          <cell r="D59">
            <v>54</v>
          </cell>
          <cell r="E59">
            <v>54</v>
          </cell>
          <cell r="I59">
            <v>9.4849375459221168</v>
          </cell>
          <cell r="J59">
            <v>8.6703752592871961</v>
          </cell>
          <cell r="K59">
            <v>8.5649773220272145</v>
          </cell>
          <cell r="L59">
            <v>6.6634130470148039</v>
          </cell>
          <cell r="M59">
            <v>6.4780144280316048</v>
          </cell>
          <cell r="N59">
            <v>6.4036786060019368</v>
          </cell>
          <cell r="O59">
            <v>6.4006153846153842</v>
          </cell>
          <cell r="P59">
            <v>6.0311567164179101</v>
          </cell>
          <cell r="Q59">
            <v>6.0390817681654339</v>
          </cell>
          <cell r="R59">
            <v>6.2038523274478337</v>
          </cell>
          <cell r="S59">
            <v>8.4593843522873033</v>
          </cell>
          <cell r="T59">
            <v>9.8315741165672321</v>
          </cell>
          <cell r="U59">
            <v>8.4095213718965969</v>
          </cell>
          <cell r="V59">
            <v>8.5944997074312468</v>
          </cell>
          <cell r="W59">
            <v>7.1653440000000002</v>
          </cell>
          <cell r="X59">
            <v>6.7910959999999996</v>
          </cell>
          <cell r="Y59">
            <v>6.2383800000000003</v>
          </cell>
        </row>
        <row r="60">
          <cell r="B60" t="str">
            <v>SCG</v>
          </cell>
          <cell r="C60" t="str">
            <v xml:space="preserve">SCANA Corp.                   </v>
          </cell>
          <cell r="D60">
            <v>56</v>
          </cell>
          <cell r="E60">
            <v>56</v>
          </cell>
          <cell r="I60" t="str">
            <v>N/A</v>
          </cell>
          <cell r="J60">
            <v>8.2625850340136058</v>
          </cell>
          <cell r="K60">
            <v>9.5910775566231976</v>
          </cell>
          <cell r="L60">
            <v>8.3345763723150359</v>
          </cell>
          <cell r="M60">
            <v>7.5013024602026048</v>
          </cell>
          <cell r="N60">
            <v>7.4871402327005505</v>
          </cell>
          <cell r="O60">
            <v>7.3960019038553071</v>
          </cell>
          <cell r="P60">
            <v>6.7523698652918673</v>
          </cell>
          <cell r="Q60">
            <v>6.5238659444820577</v>
          </cell>
          <cell r="R60">
            <v>5.8802129547471162</v>
          </cell>
          <cell r="S60">
            <v>6.3791396381017416</v>
          </cell>
          <cell r="T60">
            <v>7.1470177886292294</v>
          </cell>
          <cell r="U60">
            <v>7.0274502903396092</v>
          </cell>
          <cell r="V60">
            <v>5.4041722745625842</v>
          </cell>
          <cell r="W60">
            <v>6.8624739999999997</v>
          </cell>
          <cell r="X60">
            <v>6.5898159999999999</v>
          </cell>
          <cell r="Y60">
            <v>6.3557940000000004</v>
          </cell>
        </row>
        <row r="61">
          <cell r="B61" t="str">
            <v>SRE</v>
          </cell>
          <cell r="C61" t="str">
            <v xml:space="preserve">Sempra Energy                 </v>
          </cell>
          <cell r="D61">
            <v>57</v>
          </cell>
          <cell r="E61">
            <v>57</v>
          </cell>
          <cell r="I61">
            <v>10.101554029634984</v>
          </cell>
          <cell r="J61">
            <v>10.653522458628842</v>
          </cell>
          <cell r="K61">
            <v>10.880185302168879</v>
          </cell>
          <cell r="L61">
            <v>9.9947684557256355</v>
          </cell>
          <cell r="M61">
            <v>10.766000425260472</v>
          </cell>
          <cell r="N61">
            <v>9.3668245376635095</v>
          </cell>
          <cell r="O61">
            <v>7.2571716718960122</v>
          </cell>
          <cell r="P61">
            <v>6.1345458785123004</v>
          </cell>
          <cell r="Q61">
            <v>6.5281072717895814</v>
          </cell>
          <cell r="R61">
            <v>6.0718871962734484</v>
          </cell>
          <cell r="S61">
            <v>7.0656934306569346</v>
          </cell>
          <cell r="T61">
            <v>8.6065195442088562</v>
          </cell>
          <cell r="U61">
            <v>7.222090261282661</v>
          </cell>
          <cell r="V61">
            <v>6.9599329421626148</v>
          </cell>
          <cell r="W61">
            <v>5.163653</v>
          </cell>
          <cell r="X61">
            <v>4.8501799999999999</v>
          </cell>
          <cell r="Y61">
            <v>3.9982500000000001</v>
          </cell>
        </row>
        <row r="62">
          <cell r="B62" t="str">
            <v>SRP</v>
          </cell>
          <cell r="C62" t="str">
            <v xml:space="preserve">Sierra Pacific Res.           </v>
          </cell>
          <cell r="D62" t="e">
            <v>#N/A</v>
          </cell>
          <cell r="E62" t="e">
            <v>#N/A</v>
          </cell>
          <cell r="I62" t="str">
            <v>N/A</v>
          </cell>
          <cell r="J62" t="str">
            <v>N/A</v>
          </cell>
          <cell r="K62" t="str">
            <v>N/A</v>
          </cell>
          <cell r="L62" t="str">
            <v>N/A</v>
          </cell>
          <cell r="M62" t="str">
            <v>N/A</v>
          </cell>
          <cell r="N62" t="str">
            <v>N/A</v>
          </cell>
          <cell r="O62" t="str">
            <v>N/A</v>
          </cell>
          <cell r="P62" t="str">
            <v>N/A</v>
          </cell>
          <cell r="Q62" t="str">
            <v>N/A</v>
          </cell>
          <cell r="R62" t="str">
            <v>N/A</v>
          </cell>
          <cell r="S62" t="str">
            <v>N/A</v>
          </cell>
          <cell r="T62" t="str">
            <v>N/A</v>
          </cell>
          <cell r="U62" t="str">
            <v>N/A</v>
          </cell>
          <cell r="V62" t="str">
            <v>N/A</v>
          </cell>
          <cell r="W62">
            <v>1.8034870000000001</v>
          </cell>
          <cell r="X62">
            <v>1.884924</v>
          </cell>
          <cell r="Y62">
            <v>-7.0251169999999998</v>
          </cell>
        </row>
        <row r="63">
          <cell r="B63" t="str">
            <v>SJW</v>
          </cell>
          <cell r="C63" t="str">
            <v>SJW Corp.</v>
          </cell>
          <cell r="D63">
            <v>58</v>
          </cell>
          <cell r="E63">
            <v>58</v>
          </cell>
          <cell r="I63">
            <v>18.131426832978399</v>
          </cell>
          <cell r="J63">
            <v>10.287323405880105</v>
          </cell>
          <cell r="K63">
            <v>8.4547743966421827</v>
          </cell>
          <cell r="L63">
            <v>7.9823697173969403</v>
          </cell>
          <cell r="M63">
            <v>6.4265038444142926</v>
          </cell>
          <cell r="N63">
            <v>9.3993103448275868</v>
          </cell>
          <cell r="O63">
            <v>8.0970350404312672</v>
          </cell>
          <cell r="P63">
            <v>8.3909318100678316</v>
          </cell>
          <cell r="Q63">
            <v>10.28721614802355</v>
          </cell>
          <cell r="R63">
            <v>10.525838621940164</v>
          </cell>
          <cell r="S63">
            <v>11.675697865353039</v>
          </cell>
          <cell r="T63">
            <v>15.134523291249456</v>
          </cell>
          <cell r="U63">
            <v>11.749265014699708</v>
          </cell>
        </row>
        <row r="64">
          <cell r="B64" t="str">
            <v>SJI</v>
          </cell>
          <cell r="C64" t="str">
            <v>South Jersey Inds.</v>
          </cell>
          <cell r="D64">
            <v>59</v>
          </cell>
          <cell r="E64">
            <v>59</v>
          </cell>
          <cell r="I64">
            <v>10.724682457947134</v>
          </cell>
          <cell r="J64">
            <v>12.331059245960502</v>
          </cell>
          <cell r="K64">
            <v>10.877383177570096</v>
          </cell>
          <cell r="L64">
            <v>10.697847682119205</v>
          </cell>
          <cell r="M64">
            <v>10.566454511418945</v>
          </cell>
          <cell r="N64">
            <v>11.566235864297255</v>
          </cell>
          <cell r="O64">
            <v>10.945392491467578</v>
          </cell>
          <cell r="P64">
            <v>11.975784753363229</v>
          </cell>
          <cell r="Q64">
            <v>10.784220532319392</v>
          </cell>
          <cell r="R64">
            <v>9.5734265734265733</v>
          </cell>
          <cell r="S64">
            <v>10.381472957422325</v>
          </cell>
          <cell r="T64">
            <v>11.228267667292059</v>
          </cell>
          <cell r="U64">
            <v>8.3200228180262421</v>
          </cell>
        </row>
        <row r="65">
          <cell r="B65" t="str">
            <v>SO</v>
          </cell>
          <cell r="C65" t="str">
            <v xml:space="preserve">Southern Co.                  </v>
          </cell>
          <cell r="D65">
            <v>60</v>
          </cell>
          <cell r="E65">
            <v>60</v>
          </cell>
          <cell r="I65">
            <v>7.0469432314410483</v>
          </cell>
          <cell r="J65">
            <v>7.4877975293763184</v>
          </cell>
          <cell r="K65">
            <v>8.832337434094903</v>
          </cell>
          <cell r="L65">
            <v>8.2270151709011152</v>
          </cell>
          <cell r="M65">
            <v>8.4186398939193037</v>
          </cell>
          <cell r="N65">
            <v>8.2988985947588301</v>
          </cell>
          <cell r="O65">
            <v>8.7459459459459463</v>
          </cell>
          <cell r="P65">
            <v>8.2234432234432226</v>
          </cell>
          <cell r="Q65">
            <v>7.7901617549302014</v>
          </cell>
          <cell r="R65">
            <v>7.0776173285198549</v>
          </cell>
          <cell r="S65">
            <v>8.1835814163283711</v>
          </cell>
          <cell r="T65">
            <v>8.6184834123222753</v>
          </cell>
          <cell r="U65">
            <v>8.4714677298778973</v>
          </cell>
          <cell r="V65">
            <v>8.4108161746464916</v>
          </cell>
          <cell r="W65">
            <v>8.2763340000000003</v>
          </cell>
          <cell r="X65">
            <v>8.2793989999999997</v>
          </cell>
          <cell r="Y65">
            <v>7.832465</v>
          </cell>
        </row>
        <row r="66">
          <cell r="B66" t="str">
            <v>SWX</v>
          </cell>
          <cell r="C66" t="str">
            <v>Southwest Gas</v>
          </cell>
          <cell r="D66">
            <v>61</v>
          </cell>
          <cell r="E66">
            <v>61</v>
          </cell>
          <cell r="I66">
            <v>9.3201425586825604</v>
          </cell>
          <cell r="J66">
            <v>9.1038152383108795</v>
          </cell>
          <cell r="K66">
            <v>7.4075987514799264</v>
          </cell>
          <cell r="L66">
            <v>6.5555040018559332</v>
          </cell>
          <cell r="M66">
            <v>6.3454910292728997</v>
          </cell>
          <cell r="N66">
            <v>5.9443231441048043</v>
          </cell>
          <cell r="O66">
            <v>5.5499935325313672</v>
          </cell>
          <cell r="P66">
            <v>5.6010872759330006</v>
          </cell>
          <cell r="Q66">
            <v>4.9079089924160346</v>
          </cell>
          <cell r="R66">
            <v>3.844379467186485</v>
          </cell>
          <cell r="S66">
            <v>4.8887732083984039</v>
          </cell>
          <cell r="T66">
            <v>5.4208407150909972</v>
          </cell>
          <cell r="U66">
            <v>5.284876905041032</v>
          </cell>
        </row>
        <row r="67">
          <cell r="B67" t="str">
            <v>SR</v>
          </cell>
          <cell r="C67" t="str">
            <v>Spire Inc.</v>
          </cell>
          <cell r="D67">
            <v>62</v>
          </cell>
          <cell r="E67">
            <v>62</v>
          </cell>
          <cell r="I67">
            <v>9.6003178386968617</v>
          </cell>
          <cell r="J67">
            <v>10.393059165265248</v>
          </cell>
          <cell r="K67">
            <v>10.319909061383566</v>
          </cell>
          <cell r="L67">
            <v>8.4657133571660701</v>
          </cell>
          <cell r="M67">
            <v>12.031290405999483</v>
          </cell>
          <cell r="N67">
            <v>13.755847484780519</v>
          </cell>
          <cell r="O67">
            <v>8.8010471204188487</v>
          </cell>
          <cell r="P67">
            <v>8.079904720658293</v>
          </cell>
          <cell r="Q67">
            <v>8.1248478948649296</v>
          </cell>
          <cell r="R67">
            <v>8.579328505595786</v>
          </cell>
          <cell r="S67">
            <v>8.9523809523809508</v>
          </cell>
          <cell r="T67">
            <v>8.4581827568404755</v>
          </cell>
          <cell r="U67">
            <v>8.4618009976371749</v>
          </cell>
        </row>
        <row r="68">
          <cell r="B68" t="str">
            <v>TE</v>
          </cell>
          <cell r="C68" t="str">
            <v xml:space="preserve">TECO Energy                   </v>
          </cell>
          <cell r="D68" t="e">
            <v>#N/A</v>
          </cell>
          <cell r="E68" t="e">
            <v>#N/A</v>
          </cell>
          <cell r="I68" t="str">
            <v>N/A</v>
          </cell>
          <cell r="J68" t="str">
            <v>N/A</v>
          </cell>
          <cell r="K68" t="str">
            <v>N/A</v>
          </cell>
          <cell r="L68" t="str">
            <v>N/A</v>
          </cell>
          <cell r="M68" t="str">
            <v>N/A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 t="str">
            <v>N/A</v>
          </cell>
          <cell r="T68" t="str">
            <v>N/A</v>
          </cell>
          <cell r="U68" t="str">
            <v>N/A</v>
          </cell>
          <cell r="V68">
            <v>7.2119037568594342</v>
          </cell>
          <cell r="W68">
            <v>6.4092609999999999</v>
          </cell>
          <cell r="X68">
            <v>6.3931490000000002</v>
          </cell>
          <cell r="Y68">
            <v>6.681349</v>
          </cell>
        </row>
        <row r="69">
          <cell r="B69" t="str">
            <v>UGI</v>
          </cell>
          <cell r="C69" t="str">
            <v>UGI Corp.</v>
          </cell>
          <cell r="D69">
            <v>64</v>
          </cell>
          <cell r="E69">
            <v>64</v>
          </cell>
          <cell r="I69">
            <v>9.0133283968900404</v>
          </cell>
          <cell r="J69">
            <v>10.091562698244871</v>
          </cell>
          <cell r="K69">
            <v>9.0175238962221211</v>
          </cell>
          <cell r="L69">
            <v>8.467300832342449</v>
          </cell>
          <cell r="M69">
            <v>7.4872933629410312</v>
          </cell>
          <cell r="N69">
            <v>6.5533049040511733</v>
          </cell>
          <cell r="O69">
            <v>6.3007543456871105</v>
          </cell>
          <cell r="P69">
            <v>7.5111030214779761</v>
          </cell>
          <cell r="Q69">
            <v>6.0150034891835311</v>
          </cell>
          <cell r="R69">
            <v>5.7384833451452861</v>
          </cell>
          <cell r="S69">
            <v>7.1116035455277995</v>
          </cell>
          <cell r="T69">
            <v>7.9175897208684098</v>
          </cell>
          <cell r="U69">
            <v>7.4790652385589098</v>
          </cell>
        </row>
        <row r="70">
          <cell r="B70" t="str">
            <v>UIL</v>
          </cell>
          <cell r="C70" t="str">
            <v xml:space="preserve">UIL Holdings                  </v>
          </cell>
          <cell r="D70" t="e">
            <v>#N/A</v>
          </cell>
          <cell r="E70" t="e">
            <v>#N/A</v>
          </cell>
          <cell r="I70" t="str">
            <v>N/A</v>
          </cell>
          <cell r="J70" t="str">
            <v>N/A</v>
          </cell>
          <cell r="K70" t="str">
            <v>N/A</v>
          </cell>
          <cell r="L70" t="str">
            <v>N/A</v>
          </cell>
          <cell r="M70" t="str">
            <v>N/A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 t="str">
            <v>N/A</v>
          </cell>
          <cell r="T70" t="str">
            <v>N/A</v>
          </cell>
          <cell r="U70" t="str">
            <v>N/A</v>
          </cell>
          <cell r="V70" t="str">
            <v>N/A</v>
          </cell>
          <cell r="W70">
            <v>6.5928209999999998</v>
          </cell>
          <cell r="X70">
            <v>4.781644</v>
          </cell>
          <cell r="Y70">
            <v>4.7159110000000002</v>
          </cell>
        </row>
        <row r="71">
          <cell r="B71" t="str">
            <v>UNS</v>
          </cell>
          <cell r="C71" t="str">
            <v xml:space="preserve">UniSource Energy              </v>
          </cell>
          <cell r="D71" t="e">
            <v>#N/A</v>
          </cell>
          <cell r="E71" t="e">
            <v>#N/A</v>
          </cell>
          <cell r="I71" t="str">
            <v>N/A</v>
          </cell>
          <cell r="J71" t="str">
            <v>N/A</v>
          </cell>
          <cell r="K71" t="str">
            <v>N/A</v>
          </cell>
          <cell r="L71" t="str">
            <v>N/A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N/A</v>
          </cell>
          <cell r="T71" t="str">
            <v>N/A</v>
          </cell>
          <cell r="U71" t="str">
            <v>N/A</v>
          </cell>
          <cell r="V71" t="str">
            <v>N/A</v>
          </cell>
          <cell r="W71">
            <v>4.6349720000000003</v>
          </cell>
          <cell r="X71">
            <v>3.64655</v>
          </cell>
          <cell r="Y71">
            <v>3.6843750000000002</v>
          </cell>
        </row>
        <row r="72">
          <cell r="B72" t="str">
            <v>UTL</v>
          </cell>
          <cell r="C72" t="str">
            <v xml:space="preserve">UNITIL Corp.                  </v>
          </cell>
          <cell r="D72">
            <v>65</v>
          </cell>
          <cell r="E72">
            <v>65</v>
          </cell>
          <cell r="I72">
            <v>8.6034605779521947</v>
          </cell>
          <cell r="J72">
            <v>9.3851259027913319</v>
          </cell>
          <cell r="K72">
            <v>7.7614503816793894</v>
          </cell>
          <cell r="L72">
            <v>6.8056743101438011</v>
          </cell>
          <cell r="M72">
            <v>6.8585416666666665</v>
          </cell>
          <cell r="N72">
            <v>6.7780112044817926</v>
          </cell>
          <cell r="O72">
            <v>6.9222797927461137</v>
          </cell>
          <cell r="P72">
            <v>6.052163461538461</v>
          </cell>
          <cell r="Q72">
            <v>6.2707919386886175</v>
          </cell>
          <cell r="R72">
            <v>6.0775711795467746</v>
          </cell>
          <cell r="S72">
            <v>7.0863426554439322</v>
          </cell>
          <cell r="T72">
            <v>6.0732767993041969</v>
          </cell>
          <cell r="U72">
            <v>5.8232536333802152</v>
          </cell>
          <cell r="V72">
            <v>5.4577063847092315</v>
          </cell>
          <cell r="W72">
            <v>5.5678859999999997</v>
          </cell>
          <cell r="X72">
            <v>5.1765679999999996</v>
          </cell>
          <cell r="Y72">
            <v>6.0934340000000002</v>
          </cell>
        </row>
        <row r="73">
          <cell r="B73" t="str">
            <v>VVC</v>
          </cell>
          <cell r="C73" t="str">
            <v xml:space="preserve">Vectren Corp.                 </v>
          </cell>
          <cell r="D73">
            <v>66</v>
          </cell>
          <cell r="E73">
            <v>66</v>
          </cell>
          <cell r="I73" t="str">
            <v>N/A</v>
          </cell>
          <cell r="J73">
            <v>10.31939291736931</v>
          </cell>
          <cell r="K73">
            <v>8.5962383547196346</v>
          </cell>
          <cell r="L73">
            <v>7.8192771084337362</v>
          </cell>
          <cell r="M73">
            <v>7.5717501406865502</v>
          </cell>
          <cell r="N73">
            <v>6.8210379797176373</v>
          </cell>
          <cell r="O73">
            <v>5.7899443561208273</v>
          </cell>
          <cell r="P73">
            <v>5.8104838709677429</v>
          </cell>
          <cell r="Q73">
            <v>5.5771222697590632</v>
          </cell>
          <cell r="R73">
            <v>5.2428993410588509</v>
          </cell>
          <cell r="S73">
            <v>6.9016393442622945</v>
          </cell>
          <cell r="T73">
            <v>6.5349324639031217</v>
          </cell>
          <cell r="U73">
            <v>7.3743909041689228</v>
          </cell>
          <cell r="V73">
            <v>7.0612086776859506</v>
          </cell>
          <cell r="W73">
            <v>7.6323040000000004</v>
          </cell>
          <cell r="X73">
            <v>7.2745040000000003</v>
          </cell>
          <cell r="Y73">
            <v>6.9240180000000002</v>
          </cell>
        </row>
        <row r="74">
          <cell r="B74" t="str">
            <v>WEC</v>
          </cell>
          <cell r="C74" t="str">
            <v>WEC Energy Group</v>
          </cell>
          <cell r="D74">
            <v>67</v>
          </cell>
          <cell r="E74">
            <v>67</v>
          </cell>
          <cell r="I74">
            <v>10.823120238489565</v>
          </cell>
          <cell r="J74">
            <v>11.043760984182775</v>
          </cell>
          <cell r="K74">
            <v>10.951956965312558</v>
          </cell>
          <cell r="L74">
            <v>12.896150865409455</v>
          </cell>
          <cell r="M74">
            <v>10.266114592658909</v>
          </cell>
          <cell r="N74">
            <v>9.5760517799352769</v>
          </cell>
          <cell r="O74">
            <v>9.2385229540918168</v>
          </cell>
          <cell r="P74">
            <v>8.4315960912052113</v>
          </cell>
          <cell r="Q74">
            <v>8.1465778316172006</v>
          </cell>
          <cell r="R74">
            <v>6.8706563706563699</v>
          </cell>
          <cell r="S74">
            <v>7.5732656514382404</v>
          </cell>
          <cell r="T74">
            <v>7.8410995641971173</v>
          </cell>
          <cell r="U74">
            <v>7.2726017943409245</v>
          </cell>
          <cell r="V74">
            <v>6.4014522821576767</v>
          </cell>
          <cell r="W74">
            <v>6.2742060000000004</v>
          </cell>
          <cell r="X74">
            <v>4.9149459999999996</v>
          </cell>
          <cell r="Y74">
            <v>4.2733350000000003</v>
          </cell>
        </row>
        <row r="75">
          <cell r="B75" t="str">
            <v>WR</v>
          </cell>
          <cell r="C75" t="str">
            <v xml:space="preserve">Westar Energy                 </v>
          </cell>
          <cell r="D75">
            <v>68</v>
          </cell>
          <cell r="E75">
            <v>68</v>
          </cell>
          <cell r="I75" t="str">
            <v>N/A</v>
          </cell>
          <cell r="J75">
            <v>10.86734693877551</v>
          </cell>
          <cell r="K75">
            <v>10.855546357615895</v>
          </cell>
          <cell r="L75">
            <v>9.0473844710297922</v>
          </cell>
          <cell r="M75">
            <v>7.92512077294686</v>
          </cell>
          <cell r="N75">
            <v>7.2319564230594651</v>
          </cell>
          <cell r="O75">
            <v>6.7148837209302323</v>
          </cell>
          <cell r="P75">
            <v>6.6716267339218156</v>
          </cell>
          <cell r="Q75">
            <v>5.5069657615112151</v>
          </cell>
          <cell r="R75">
            <v>5.3247982187586977</v>
          </cell>
          <cell r="S75">
            <v>7.0880382775119619</v>
          </cell>
          <cell r="T75">
            <v>6.875993640699523</v>
          </cell>
          <cell r="U75">
            <v>5.8074581430745811</v>
          </cell>
          <cell r="V75">
            <v>6.9972519083969464</v>
          </cell>
          <cell r="W75">
            <v>6.538462</v>
          </cell>
          <cell r="X75">
            <v>4.2357319999999996</v>
          </cell>
          <cell r="Y75">
            <v>2.941065</v>
          </cell>
        </row>
        <row r="76">
          <cell r="B76" t="str">
            <v>WGL</v>
          </cell>
          <cell r="C76" t="str">
            <v>WGL Holdings Inc.</v>
          </cell>
          <cell r="D76">
            <v>69</v>
          </cell>
          <cell r="E76">
            <v>69</v>
          </cell>
          <cell r="I76" t="str">
            <v>N/A</v>
          </cell>
          <cell r="J76">
            <v>12.918384036637226</v>
          </cell>
          <cell r="K76">
            <v>11.36384122031548</v>
          </cell>
          <cell r="L76">
            <v>9.5870380289234074</v>
          </cell>
          <cell r="M76">
            <v>8.4593749999999996</v>
          </cell>
          <cell r="N76">
            <v>9.8308840681128995</v>
          </cell>
          <cell r="O76">
            <v>9.0269137436576212</v>
          </cell>
          <cell r="P76">
            <v>9.5160727635185651</v>
          </cell>
          <cell r="Q76">
            <v>8.3439552420335694</v>
          </cell>
          <cell r="R76">
            <v>7.1658789106459606</v>
          </cell>
          <cell r="S76">
            <v>7.6821848352154865</v>
          </cell>
          <cell r="T76">
            <v>8.3900180087471057</v>
          </cell>
          <cell r="U76">
            <v>7.8083832335329344</v>
          </cell>
        </row>
        <row r="77">
          <cell r="B77" t="str">
            <v>XEL</v>
          </cell>
          <cell r="C77" t="str">
            <v xml:space="preserve">Xcel Energy Inc.              </v>
          </cell>
          <cell r="D77">
            <v>70</v>
          </cell>
          <cell r="E77">
            <v>70</v>
          </cell>
          <cell r="I77">
            <v>7.9019939168638054</v>
          </cell>
          <cell r="J77">
            <v>8.5000914913083268</v>
          </cell>
          <cell r="K77">
            <v>8.0961729129486422</v>
          </cell>
          <cell r="L77">
            <v>7.6210226025894219</v>
          </cell>
          <cell r="M77">
            <v>7.314819136522754</v>
          </cell>
          <cell r="N77">
            <v>7.0043891733723482</v>
          </cell>
          <cell r="O77">
            <v>6.8532866783304174</v>
          </cell>
          <cell r="P77">
            <v>6.4721268163804488</v>
          </cell>
          <cell r="Q77">
            <v>6.2759111617312078</v>
          </cell>
          <cell r="R77">
            <v>5.4270923209663504</v>
          </cell>
          <cell r="S77">
            <v>5.7058823529411766</v>
          </cell>
          <cell r="T77">
            <v>6.5089751013317887</v>
          </cell>
          <cell r="U77">
            <v>5.5397837538120314</v>
          </cell>
          <cell r="V77">
            <v>5.6238560097620498</v>
          </cell>
          <cell r="W77">
            <v>5.3087289999999996</v>
          </cell>
          <cell r="X77">
            <v>4.2676220000000002</v>
          </cell>
          <cell r="Y77">
            <v>5.4642860000000004</v>
          </cell>
        </row>
        <row r="78">
          <cell r="B78" t="str">
            <v>YORW</v>
          </cell>
          <cell r="C78" t="str">
            <v>York Water Co. (The)</v>
          </cell>
          <cell r="D78">
            <v>71</v>
          </cell>
          <cell r="E78">
            <v>71</v>
          </cell>
          <cell r="I78">
            <v>20.010158730158729</v>
          </cell>
          <cell r="J78">
            <v>22.797262059973921</v>
          </cell>
          <cell r="K78">
            <v>21.216045038705136</v>
          </cell>
          <cell r="L78">
            <v>15.681786941580755</v>
          </cell>
          <cell r="M78">
            <v>15.12822402358143</v>
          </cell>
          <cell r="N78">
            <v>16.607925801011806</v>
          </cell>
          <cell r="O78">
            <v>15.714285714285714</v>
          </cell>
          <cell r="P78">
            <v>15.514625228519193</v>
          </cell>
          <cell r="Q78">
            <v>13.813145539906104</v>
          </cell>
          <cell r="R78">
            <v>14.747102212855637</v>
          </cell>
          <cell r="S78">
            <v>15.846153846153845</v>
          </cell>
          <cell r="T78">
            <v>20.151869158878505</v>
          </cell>
          <cell r="U78">
            <v>23.568270481144342</v>
          </cell>
        </row>
      </sheetData>
      <sheetData sheetId="15">
        <row r="5">
          <cell r="B5" t="str">
            <v>ALE</v>
          </cell>
          <cell r="C5" t="str">
            <v xml:space="preserve">ALLETE                        </v>
          </cell>
          <cell r="D5">
            <v>3</v>
          </cell>
          <cell r="E5">
            <v>3</v>
          </cell>
          <cell r="G5">
            <v>1.7898471094123269</v>
          </cell>
          <cell r="H5">
            <v>1.782230567771903</v>
          </cell>
          <cell r="I5">
            <v>1.5329228350582995</v>
          </cell>
          <cell r="J5">
            <v>1.3727711688381754</v>
          </cell>
          <cell r="K5">
            <v>1.4249778969283859</v>
          </cell>
          <cell r="L5">
            <v>1.5076301754169621</v>
          </cell>
          <cell r="M5">
            <v>1.3442031362771472</v>
          </cell>
          <cell r="N5">
            <v>1.3500225843438378</v>
          </cell>
          <cell r="O5">
            <v>1.2833143821296262</v>
          </cell>
          <cell r="P5">
            <v>1.1509505415435886</v>
          </cell>
          <cell r="Q5">
            <v>1.5502739348074575</v>
          </cell>
          <cell r="R5">
            <v>1.8882621318954793</v>
          </cell>
          <cell r="S5">
            <v>2.092598511483494</v>
          </cell>
          <cell r="T5">
            <v>2.2173066360413438</v>
          </cell>
        </row>
        <row r="6">
          <cell r="B6" t="str">
            <v>LNT</v>
          </cell>
          <cell r="C6" t="str">
            <v xml:space="preserve">Alliant Energy                </v>
          </cell>
          <cell r="D6">
            <v>4</v>
          </cell>
          <cell r="E6">
            <v>4</v>
          </cell>
          <cell r="G6">
            <v>2.1575723257489963</v>
          </cell>
          <cell r="H6">
            <v>2.3811073026201126</v>
          </cell>
          <cell r="I6">
            <v>2.1694865295053942</v>
          </cell>
          <cell r="J6">
            <v>1.8608944674628323</v>
          </cell>
          <cell r="K6">
            <v>1.8585949562532167</v>
          </cell>
          <cell r="L6">
            <v>1.6991683007640814</v>
          </cell>
          <cell r="M6">
            <v>1.5654605961906112</v>
          </cell>
          <cell r="N6">
            <v>1.4642593957258658</v>
          </cell>
          <cell r="O6">
            <v>1.3144784241588103</v>
          </cell>
          <cell r="P6">
            <v>1.0448273111589694</v>
          </cell>
          <cell r="Q6">
            <v>1.3346894069785635</v>
          </cell>
          <cell r="R6">
            <v>1.6693282844912742</v>
          </cell>
          <cell r="S6">
            <v>1.5176068675543097</v>
          </cell>
          <cell r="T6">
            <v>1.3341645885286784</v>
          </cell>
        </row>
        <row r="7">
          <cell r="B7" t="str">
            <v>AWR</v>
          </cell>
          <cell r="C7" t="str">
            <v>Amer. States Water</v>
          </cell>
          <cell r="D7">
            <v>6</v>
          </cell>
          <cell r="E7">
            <v>6</v>
          </cell>
          <cell r="G7">
            <v>3.8560516264980902</v>
          </cell>
          <cell r="H7">
            <v>3.3461618329064859</v>
          </cell>
          <cell r="I7">
            <v>3.067549570878958</v>
          </cell>
          <cell r="J7">
            <v>3.0994907951429687</v>
          </cell>
          <cell r="K7">
            <v>2.3833950290851402</v>
          </cell>
          <cell r="L7">
            <v>2.1733113155618464</v>
          </cell>
          <cell r="M7">
            <v>1.7089583863039242</v>
          </cell>
          <cell r="N7">
            <v>1.586569504658242</v>
          </cell>
          <cell r="O7">
            <v>1.7234504540071063</v>
          </cell>
          <cell r="P7">
            <v>1.770547592038775</v>
          </cell>
          <cell r="Q7">
            <v>1.950412302206374</v>
          </cell>
          <cell r="R7">
            <v>2.2177483745865181</v>
          </cell>
          <cell r="S7">
            <v>2.2160797981011902</v>
          </cell>
        </row>
        <row r="8">
          <cell r="B8" t="str">
            <v>AWK</v>
          </cell>
          <cell r="C8" t="str">
            <v>Amer. Water Works</v>
          </cell>
          <cell r="D8">
            <v>7</v>
          </cell>
          <cell r="E8">
            <v>7</v>
          </cell>
          <cell r="G8">
            <v>2.6535661401776904</v>
          </cell>
          <cell r="H8">
            <v>2.6686357149968476</v>
          </cell>
          <cell r="I8">
            <v>2.4827822042882057</v>
          </cell>
          <cell r="J8">
            <v>1.9162920751778572</v>
          </cell>
          <cell r="K8">
            <v>1.7465955970939362</v>
          </cell>
          <cell r="L8">
            <v>1.5456567636857186</v>
          </cell>
          <cell r="M8">
            <v>1.4041824337781319</v>
          </cell>
          <cell r="N8">
            <v>1.1982333181271514</v>
          </cell>
          <cell r="O8">
            <v>0.94785484144480248</v>
          </cell>
          <cell r="P8">
            <v>0.85307725883893493</v>
          </cell>
          <cell r="Q8">
            <v>0.81164677431936971</v>
          </cell>
          <cell r="R8" t="str">
            <v>N/A</v>
          </cell>
          <cell r="S8" t="str">
            <v>N/A</v>
          </cell>
        </row>
        <row r="9">
          <cell r="B9" t="str">
            <v>AEE</v>
          </cell>
          <cell r="C9" t="str">
            <v xml:space="preserve">Ameren Corp.                  </v>
          </cell>
          <cell r="D9">
            <v>8</v>
          </cell>
          <cell r="E9">
            <v>8</v>
          </cell>
          <cell r="G9">
            <v>1.9451795841209831</v>
          </cell>
          <cell r="H9">
            <v>1.9268440961902187</v>
          </cell>
          <cell r="I9">
            <v>1.6747967479674797</v>
          </cell>
          <cell r="J9">
            <v>1.4586928424214904</v>
          </cell>
          <cell r="K9">
            <v>1.4491994072360572</v>
          </cell>
          <cell r="L9">
            <v>1.2860109005969376</v>
          </cell>
          <cell r="M9">
            <v>1.180071148274471</v>
          </cell>
          <cell r="N9">
            <v>0.90303902947123327</v>
          </cell>
          <cell r="O9">
            <v>0.83169025034986777</v>
          </cell>
          <cell r="P9">
            <v>0.77828834003446301</v>
          </cell>
          <cell r="Q9">
            <v>1.2473626440636625</v>
          </cell>
          <cell r="R9">
            <v>1.6041955884621317</v>
          </cell>
          <cell r="S9">
            <v>1.61828395681647</v>
          </cell>
          <cell r="T9">
            <v>1.6829746855801089</v>
          </cell>
        </row>
        <row r="10">
          <cell r="B10" t="str">
            <v>AEP</v>
          </cell>
          <cell r="C10" t="str">
            <v>American Electric Power</v>
          </cell>
          <cell r="D10">
            <v>5</v>
          </cell>
          <cell r="E10">
            <v>5</v>
          </cell>
          <cell r="G10">
            <v>1.8237337342526827</v>
          </cell>
          <cell r="H10">
            <v>1.8825602668962549</v>
          </cell>
          <cell r="I10">
            <v>1.8122102882984736</v>
          </cell>
          <cell r="J10">
            <v>1.5537532592287633</v>
          </cell>
          <cell r="K10">
            <v>1.5428596368715082</v>
          </cell>
          <cell r="L10">
            <v>1.3977134885977682</v>
          </cell>
          <cell r="M10">
            <v>1.3076849520288147</v>
          </cell>
          <cell r="N10">
            <v>1.2297422034680556</v>
          </cell>
          <cell r="O10">
            <v>1.2311873499929407</v>
          </cell>
          <cell r="P10">
            <v>1.0840064032598413</v>
          </cell>
          <cell r="Q10">
            <v>1.4829681388372007</v>
          </cell>
          <cell r="R10">
            <v>1.8483969647610348</v>
          </cell>
          <cell r="S10">
            <v>1.5556538964049396</v>
          </cell>
          <cell r="T10">
            <v>1.5664153886145047</v>
          </cell>
        </row>
        <row r="11">
          <cell r="B11" t="str">
            <v>WTR</v>
          </cell>
          <cell r="C11" t="str">
            <v>Aqua America</v>
          </cell>
          <cell r="D11">
            <v>10</v>
          </cell>
          <cell r="E11">
            <v>10</v>
          </cell>
          <cell r="G11">
            <v>3.11743330674466</v>
          </cell>
          <cell r="H11">
            <v>3.0225127087872186</v>
          </cell>
          <cell r="I11">
            <v>3.0203279317288327</v>
          </cell>
          <cell r="J11">
            <v>2.7414075286415711</v>
          </cell>
          <cell r="K11">
            <v>2.6877764591649584</v>
          </cell>
          <cell r="L11">
            <v>2.8479193230555229</v>
          </cell>
          <cell r="M11">
            <v>2.4216989492340804</v>
          </cell>
          <cell r="N11">
            <v>2.4536625971143176</v>
          </cell>
          <cell r="O11">
            <v>2.228814803935967</v>
          </cell>
          <cell r="P11">
            <v>2.1886153846153849</v>
          </cell>
          <cell r="Q11">
            <v>2.3274180655475618</v>
          </cell>
          <cell r="R11">
            <v>3.1012809564474808</v>
          </cell>
          <cell r="S11">
            <v>3.4877961234745154</v>
          </cell>
        </row>
        <row r="12">
          <cell r="B12" t="str">
            <v>ATO</v>
          </cell>
          <cell r="C12" t="str">
            <v>Atmos Energy</v>
          </cell>
          <cell r="D12">
            <v>12</v>
          </cell>
          <cell r="E12">
            <v>12</v>
          </cell>
          <cell r="G12">
            <v>2.0292299437795975</v>
          </cell>
          <cell r="H12">
            <v>2.1588558676246463</v>
          </cell>
          <cell r="I12">
            <v>2.1099306743495099</v>
          </cell>
          <cell r="J12">
            <v>1.7177752366431611</v>
          </cell>
          <cell r="K12">
            <v>1.5493933578375567</v>
          </cell>
          <cell r="L12">
            <v>1.3939021391689206</v>
          </cell>
          <cell r="M12">
            <v>1.2795287637698898</v>
          </cell>
          <cell r="N12">
            <v>1.2988229642085034</v>
          </cell>
          <cell r="O12">
            <v>1.1810016556291392</v>
          </cell>
          <cell r="P12">
            <v>1.0502147200136061</v>
          </cell>
          <cell r="Q12">
            <v>1.2021149506658999</v>
          </cell>
          <cell r="R12">
            <v>1.3987094428792148</v>
          </cell>
          <cell r="S12">
            <v>1.3414670435947031</v>
          </cell>
        </row>
        <row r="13">
          <cell r="B13" t="str">
            <v>AGR</v>
          </cell>
          <cell r="C13" t="str">
            <v>Avangrid, Inc.</v>
          </cell>
          <cell r="D13">
            <v>13</v>
          </cell>
          <cell r="E13">
            <v>13</v>
          </cell>
          <cell r="G13">
            <v>1.0233638167720289</v>
          </cell>
          <cell r="H13">
            <v>0.93322675848499748</v>
          </cell>
          <cell r="I13">
            <v>0.82978853940856478</v>
          </cell>
          <cell r="J13">
            <v>0.72234647187968071</v>
          </cell>
          <cell r="K13" t="str">
            <v>N/A</v>
          </cell>
          <cell r="L13" t="str">
            <v>N/A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 t="str">
            <v>N/A</v>
          </cell>
          <cell r="T13" t="str">
            <v>N/A</v>
          </cell>
        </row>
        <row r="14">
          <cell r="B14" t="str">
            <v>AVA</v>
          </cell>
          <cell r="C14" t="str">
            <v xml:space="preserve">Avista Corp.                  </v>
          </cell>
          <cell r="D14">
            <v>14</v>
          </cell>
          <cell r="E14">
            <v>14</v>
          </cell>
          <cell r="G14">
            <v>1.8820478624879604</v>
          </cell>
          <cell r="H14">
            <v>1.7256550053006212</v>
          </cell>
          <cell r="I14">
            <v>1.5731916218951958</v>
          </cell>
          <cell r="J14">
            <v>1.3561878362954509</v>
          </cell>
          <cell r="K14">
            <v>1.3340185426018374</v>
          </cell>
          <cell r="L14">
            <v>1.2528459046737623</v>
          </cell>
          <cell r="M14">
            <v>1.2096689936838108</v>
          </cell>
          <cell r="N14">
            <v>1.1931017491993101</v>
          </cell>
          <cell r="O14">
            <v>1.0665178344918564</v>
          </cell>
          <cell r="P14">
            <v>0.94084815606906258</v>
          </cell>
          <cell r="Q14">
            <v>1.1129208570179274</v>
          </cell>
          <cell r="R14">
            <v>1.2869051754081278</v>
          </cell>
          <cell r="S14">
            <v>1.2958359585314163</v>
          </cell>
          <cell r="T14">
            <v>1.1274182368139138</v>
          </cell>
        </row>
        <row r="15">
          <cell r="B15" t="str">
            <v>BKH</v>
          </cell>
          <cell r="C15" t="str">
            <v xml:space="preserve">Black Hills                   </v>
          </cell>
          <cell r="D15">
            <v>15</v>
          </cell>
          <cell r="E15">
            <v>15</v>
          </cell>
          <cell r="G15">
            <v>1.6055230079489506</v>
          </cell>
          <cell r="H15">
            <v>2.0625959459882828</v>
          </cell>
          <cell r="I15">
            <v>1.9380103811948293</v>
          </cell>
          <cell r="J15">
            <v>1.5948314999126942</v>
          </cell>
          <cell r="K15">
            <v>1.7853780475927667</v>
          </cell>
          <cell r="L15">
            <v>1.6197087246495168</v>
          </cell>
          <cell r="M15">
            <v>1.2104659086833327</v>
          </cell>
          <cell r="N15">
            <v>1.1419439198024117</v>
          </cell>
          <cell r="O15">
            <v>1.0721296263249938</v>
          </cell>
          <cell r="P15">
            <v>0.82718488451452998</v>
          </cell>
          <cell r="Q15">
            <v>1.2225368688168878</v>
          </cell>
          <cell r="R15">
            <v>1.5690179267342168</v>
          </cell>
          <cell r="S15">
            <v>1.4717857746240919</v>
          </cell>
          <cell r="T15">
            <v>1.6347318824321293</v>
          </cell>
        </row>
        <row r="16">
          <cell r="B16" t="str">
            <v>CWT</v>
          </cell>
          <cell r="C16" t="str">
            <v>California Water</v>
          </cell>
          <cell r="D16">
            <v>16</v>
          </cell>
          <cell r="E16">
            <v>16</v>
          </cell>
          <cell r="G16">
            <v>2.7128562964913434</v>
          </cell>
          <cell r="H16">
            <v>2.6068955967875937</v>
          </cell>
          <cell r="I16">
            <v>2.1780493126772855</v>
          </cell>
          <cell r="J16">
            <v>1.7361514948184595</v>
          </cell>
          <cell r="K16">
            <v>1.7876106194690264</v>
          </cell>
          <cell r="L16">
            <v>1.6367405517461329</v>
          </cell>
          <cell r="M16">
            <v>1.6160935838355193</v>
          </cell>
          <cell r="N16">
            <v>1.7010318862136282</v>
          </cell>
          <cell r="O16">
            <v>1.7571032239548456</v>
          </cell>
          <cell r="P16">
            <v>1.8951421800947865</v>
          </cell>
          <cell r="Q16">
            <v>1.931495577041761</v>
          </cell>
          <cell r="R16">
            <v>2.1132136678200695</v>
          </cell>
          <cell r="S16">
            <v>2.1591535324589439</v>
          </cell>
        </row>
        <row r="17">
          <cell r="B17" t="str">
            <v>CNP</v>
          </cell>
          <cell r="C17" t="str">
            <v xml:space="preserve">CenterPoint Energy            </v>
          </cell>
          <cell r="D17">
            <v>17</v>
          </cell>
          <cell r="E17">
            <v>17</v>
          </cell>
          <cell r="G17">
            <v>2.1842777334397447</v>
          </cell>
          <cell r="H17">
            <v>2.5850496506068406</v>
          </cell>
          <cell r="I17">
            <v>2.7271595718197656</v>
          </cell>
          <cell r="J17">
            <v>2.4283761958007206</v>
          </cell>
          <cell r="K17">
            <v>2.2717668144514667</v>
          </cell>
          <cell r="L17">
            <v>2.3036369041720346</v>
          </cell>
          <cell r="M17">
            <v>1.9919499105545617</v>
          </cell>
          <cell r="N17">
            <v>1.8678102926337035</v>
          </cell>
          <cell r="O17">
            <v>1.9583001328021248</v>
          </cell>
          <cell r="P17">
            <v>1.7703384798099764</v>
          </cell>
          <cell r="Q17">
            <v>2.4896364254162417</v>
          </cell>
          <cell r="R17">
            <v>3.1292565519700482</v>
          </cell>
          <cell r="S17">
            <v>2.7518645434388227</v>
          </cell>
          <cell r="T17">
            <v>3.0572318007662833</v>
          </cell>
        </row>
        <row r="18">
          <cell r="B18" t="str">
            <v>CHG</v>
          </cell>
          <cell r="C18" t="str">
            <v xml:space="preserve">CH Energy Group               </v>
          </cell>
          <cell r="D18" t="e">
            <v>#N/A</v>
          </cell>
          <cell r="E18" t="e">
            <v>#N/A</v>
          </cell>
          <cell r="G18" t="str">
            <v>N/A</v>
          </cell>
          <cell r="H18" t="str">
            <v>N/A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N/A</v>
          </cell>
          <cell r="T18" t="str">
            <v>N/A</v>
          </cell>
        </row>
        <row r="19">
          <cell r="B19" t="str">
            <v>CPK</v>
          </cell>
          <cell r="C19" t="str">
            <v>Chesapeake Utilities</v>
          </cell>
          <cell r="D19">
            <v>18</v>
          </cell>
          <cell r="E19">
            <v>18</v>
          </cell>
          <cell r="G19">
            <v>2.4999368168319958</v>
          </cell>
          <cell r="H19">
            <v>2.5079823883305887</v>
          </cell>
          <cell r="I19">
            <v>2.2760498519790944</v>
          </cell>
          <cell r="J19">
            <v>2.1877371764806206</v>
          </cell>
          <cell r="K19">
            <v>2.1239191683668515</v>
          </cell>
          <cell r="L19">
            <v>1.831034125090758</v>
          </cell>
          <cell r="M19">
            <v>1.6558011669658885</v>
          </cell>
          <cell r="N19">
            <v>1.6144951722493743</v>
          </cell>
          <cell r="O19">
            <v>1.403700429401364</v>
          </cell>
          <cell r="P19">
            <v>1.3671659837442065</v>
          </cell>
          <cell r="Q19">
            <v>1.6393742719254452</v>
          </cell>
          <cell r="R19">
            <v>1.8378677095732019</v>
          </cell>
          <cell r="S19">
            <v>1.8481949458483755</v>
          </cell>
        </row>
        <row r="20">
          <cell r="B20" t="str">
            <v>CNL</v>
          </cell>
          <cell r="C20" t="str">
            <v xml:space="preserve">Cleco Corp.                   </v>
          </cell>
          <cell r="D20" t="e">
            <v>#N/A</v>
          </cell>
          <cell r="E20" t="e">
            <v>#N/A</v>
          </cell>
          <cell r="G20" t="str">
            <v>N/A</v>
          </cell>
          <cell r="H20" t="str">
            <v>N/A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  <cell r="M20" t="str">
            <v>N/A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 t="str">
            <v>N/A</v>
          </cell>
          <cell r="T20" t="str">
            <v>N/A</v>
          </cell>
        </row>
        <row r="21">
          <cell r="B21" t="str">
            <v>CMS</v>
          </cell>
          <cell r="C21" t="str">
            <v xml:space="preserve">CMS Energy Corp.              </v>
          </cell>
          <cell r="D21">
            <v>19</v>
          </cell>
          <cell r="E21">
            <v>19</v>
          </cell>
          <cell r="G21">
            <v>2.8084028605482714</v>
          </cell>
          <cell r="H21">
            <v>2.9334728564180619</v>
          </cell>
          <cell r="I21">
            <v>2.7223608193277311</v>
          </cell>
          <cell r="J21">
            <v>2.4331362612612613</v>
          </cell>
          <cell r="K21">
            <v>2.2570485902819435</v>
          </cell>
          <cell r="L21">
            <v>2.0875192604006161</v>
          </cell>
          <cell r="M21">
            <v>1.9063998677029934</v>
          </cell>
          <cell r="N21">
            <v>1.656624989510783</v>
          </cell>
          <cell r="O21">
            <v>1.4805183199285077</v>
          </cell>
          <cell r="P21">
            <v>1.1041338237870031</v>
          </cell>
          <cell r="Q21">
            <v>1.2286265857694429</v>
          </cell>
          <cell r="R21">
            <v>1.8154529119543386</v>
          </cell>
          <cell r="S21">
            <v>1.4156362185879536</v>
          </cell>
          <cell r="T21">
            <v>1.3162092868673441</v>
          </cell>
        </row>
        <row r="22">
          <cell r="B22" t="str">
            <v>CTWS</v>
          </cell>
          <cell r="C22" t="str">
            <v>Conn. Water Services</v>
          </cell>
          <cell r="D22">
            <v>20</v>
          </cell>
          <cell r="E22">
            <v>20</v>
          </cell>
          <cell r="G22">
            <v>2.6198262437505124</v>
          </cell>
          <cell r="H22">
            <v>2.3217323417019351</v>
          </cell>
          <cell r="I22">
            <v>2.3082018777105273</v>
          </cell>
          <cell r="J22">
            <v>1.7919540229885056</v>
          </cell>
          <cell r="K22">
            <v>1.786658877263795</v>
          </cell>
          <cell r="L22">
            <v>1.7018699413898968</v>
          </cell>
          <cell r="M22">
            <v>1.4159744103886183</v>
          </cell>
          <cell r="N22">
            <v>1.9252426465140402</v>
          </cell>
          <cell r="O22">
            <v>1.7904177845917977</v>
          </cell>
          <cell r="P22">
            <v>1.7286503551696923</v>
          </cell>
          <cell r="Q22">
            <v>2.0114444535273441</v>
          </cell>
          <cell r="R22">
            <v>2.0210041841004185</v>
          </cell>
          <cell r="S22">
            <v>2.0237109846525261</v>
          </cell>
        </row>
        <row r="23">
          <cell r="B23" t="str">
            <v>ED</v>
          </cell>
          <cell r="C23" t="str">
            <v xml:space="preserve">Consol. Edison                </v>
          </cell>
          <cell r="D23">
            <v>21</v>
          </cell>
          <cell r="E23">
            <v>21</v>
          </cell>
          <cell r="G23">
            <v>1.4931101984416382</v>
          </cell>
          <cell r="H23">
            <v>1.6301196340605209</v>
          </cell>
          <cell r="I23">
            <v>1.5802171548027901</v>
          </cell>
          <cell r="J23">
            <v>1.4172989718493243</v>
          </cell>
          <cell r="K23">
            <v>1.3405449464368888</v>
          </cell>
          <cell r="L23">
            <v>1.3839033723989476</v>
          </cell>
          <cell r="M23">
            <v>1.4658737600552729</v>
          </cell>
          <cell r="N23">
            <v>1.3783486144547459</v>
          </cell>
          <cell r="O23">
            <v>1.2164777221196941</v>
          </cell>
          <cell r="P23">
            <v>1.0805332309295883</v>
          </cell>
          <cell r="Q23">
            <v>1.1650860852384985</v>
          </cell>
          <cell r="R23">
            <v>1.4720704683567614</v>
          </cell>
          <cell r="S23">
            <v>1.4693299880986845</v>
          </cell>
          <cell r="T23">
            <v>1.5179182605194284</v>
          </cell>
        </row>
        <row r="24">
          <cell r="B24" t="str">
            <v>CWCO</v>
          </cell>
          <cell r="C24" t="str">
            <v>Consolidated Water</v>
          </cell>
          <cell r="D24">
            <v>22</v>
          </cell>
          <cell r="E24">
            <v>22</v>
          </cell>
          <cell r="G24">
            <v>1.2764455617868884</v>
          </cell>
          <cell r="H24">
            <v>1.1995158361912446</v>
          </cell>
          <cell r="I24">
            <v>1.2358770048013077</v>
          </cell>
          <cell r="J24">
            <v>1.1795943328916523</v>
          </cell>
          <cell r="K24">
            <v>1.2405763809126031</v>
          </cell>
          <cell r="L24">
            <v>1.2297998517420312</v>
          </cell>
          <cell r="M24">
            <v>0.86405655247417079</v>
          </cell>
          <cell r="N24">
            <v>1.0645161290322578</v>
          </cell>
          <cell r="O24">
            <v>1.3299182686773341</v>
          </cell>
          <cell r="P24">
            <v>1.6504160318762453</v>
          </cell>
          <cell r="Q24">
            <v>2.2590865614538496</v>
          </cell>
          <cell r="R24">
            <v>3.4032866707242846</v>
          </cell>
          <cell r="S24">
            <v>3.3919604700854702</v>
          </cell>
        </row>
        <row r="25">
          <cell r="B25" t="str">
            <v>D</v>
          </cell>
          <cell r="C25" t="str">
            <v xml:space="preserve">Dominion Resources            </v>
          </cell>
          <cell r="D25">
            <v>24</v>
          </cell>
          <cell r="E25">
            <v>24</v>
          </cell>
          <cell r="G25">
            <v>2.3988147646461226</v>
          </cell>
          <cell r="H25">
            <v>2.9432181401120596</v>
          </cell>
          <cell r="I25">
            <v>3.1532840440165066</v>
          </cell>
          <cell r="J25">
            <v>3.3353893963650063</v>
          </cell>
          <cell r="K25">
            <v>3.5490831729308074</v>
          </cell>
          <cell r="L25">
            <v>2.9701813096248939</v>
          </cell>
          <cell r="M25">
            <v>2.8351504579153946</v>
          </cell>
          <cell r="N25">
            <v>2.3725051017868695</v>
          </cell>
          <cell r="O25">
            <v>2.0075038729666925</v>
          </cell>
          <cell r="P25">
            <v>1.8027331189710611</v>
          </cell>
          <cell r="Q25">
            <v>2.4243301116962788</v>
          </cell>
          <cell r="R25">
            <v>2.6941190899613665</v>
          </cell>
          <cell r="S25">
            <v>2.0725945945945949</v>
          </cell>
          <cell r="T25">
            <v>2.4960561497326204</v>
          </cell>
        </row>
        <row r="26">
          <cell r="B26" t="str">
            <v>DTE</v>
          </cell>
          <cell r="C26" t="str">
            <v xml:space="preserve">DTE Energy                    </v>
          </cell>
          <cell r="D26">
            <v>25</v>
          </cell>
          <cell r="E26">
            <v>25</v>
          </cell>
          <cell r="G26">
            <v>1.9085480717966945</v>
          </cell>
          <cell r="H26">
            <v>2.0091843470061295</v>
          </cell>
          <cell r="I26">
            <v>1.8241303092455046</v>
          </cell>
          <cell r="J26">
            <v>1.6454160443562411</v>
          </cell>
          <cell r="K26">
            <v>1.6164980445502464</v>
          </cell>
          <cell r="L26">
            <v>1.5059804601041831</v>
          </cell>
          <cell r="M26">
            <v>1.3504523247387736</v>
          </cell>
          <cell r="N26">
            <v>1.1971844589863088</v>
          </cell>
          <cell r="O26">
            <v>1.1562444864524262</v>
          </cell>
          <cell r="P26">
            <v>0.88860786173464013</v>
          </cell>
          <cell r="Q26">
            <v>1.0994969408565602</v>
          </cell>
          <cell r="R26">
            <v>1.3549655576317037</v>
          </cell>
          <cell r="S26">
            <v>1.2934068263726946</v>
          </cell>
          <cell r="T26">
            <v>1.3905498705461719</v>
          </cell>
        </row>
        <row r="27">
          <cell r="B27" t="str">
            <v>DUK</v>
          </cell>
          <cell r="C27" t="str">
            <v xml:space="preserve">Duke Energy                   </v>
          </cell>
          <cell r="D27">
            <v>26</v>
          </cell>
          <cell r="E27">
            <v>26</v>
          </cell>
          <cell r="G27">
            <v>1.3303081083771631</v>
          </cell>
          <cell r="H27">
            <v>1.4102168480721822</v>
          </cell>
          <cell r="I27">
            <v>1.3450075913952815</v>
          </cell>
          <cell r="J27">
            <v>1.2935593924804738</v>
          </cell>
          <cell r="K27">
            <v>1.2795814235060106</v>
          </cell>
          <cell r="L27">
            <v>1.1862967834509148</v>
          </cell>
          <cell r="M27">
            <v>1.1162221762800635</v>
          </cell>
          <cell r="N27">
            <v>1.1141767696519358</v>
          </cell>
          <cell r="O27">
            <v>1.0029108073556889</v>
          </cell>
          <cell r="P27">
            <v>0.90554039958276511</v>
          </cell>
          <cell r="Q27">
            <v>1.0578123421876577</v>
          </cell>
          <cell r="R27">
            <v>1.1521061925831861</v>
          </cell>
          <cell r="S27" t="str">
            <v>N/A</v>
          </cell>
          <cell r="T27" t="str">
            <v>N/A</v>
          </cell>
        </row>
        <row r="28">
          <cell r="B28" t="str">
            <v>EIX</v>
          </cell>
          <cell r="C28" t="str">
            <v xml:space="preserve">Edison Int'l                  </v>
          </cell>
          <cell r="D28">
            <v>27</v>
          </cell>
          <cell r="E28">
            <v>27</v>
          </cell>
          <cell r="G28">
            <v>1.9680383788667022</v>
          </cell>
          <cell r="H28">
            <v>2.1698724212054383</v>
          </cell>
          <cell r="I28">
            <v>1.9175968929085525</v>
          </cell>
          <cell r="J28">
            <v>1.756384167836978</v>
          </cell>
          <cell r="K28">
            <v>1.6797764499539225</v>
          </cell>
          <cell r="L28">
            <v>1.5737984394465936</v>
          </cell>
          <cell r="M28">
            <v>1.5256140108466612</v>
          </cell>
          <cell r="N28">
            <v>1.2358316321570915</v>
          </cell>
          <cell r="O28">
            <v>1.065563158868134</v>
          </cell>
          <cell r="P28">
            <v>1.0424433040887271</v>
          </cell>
          <cell r="Q28">
            <v>1.5568298527901403</v>
          </cell>
          <cell r="R28">
            <v>2.0532469035768028</v>
          </cell>
          <cell r="S28">
            <v>1.8003888254934277</v>
          </cell>
          <cell r="T28">
            <v>1.9313401960301435</v>
          </cell>
        </row>
        <row r="29">
          <cell r="B29" t="str">
            <v>EE</v>
          </cell>
          <cell r="C29" t="str">
            <v xml:space="preserve">El Paso Electric              </v>
          </cell>
          <cell r="D29">
            <v>28</v>
          </cell>
          <cell r="E29">
            <v>28</v>
          </cell>
          <cell r="G29">
            <v>1.9422680412371136</v>
          </cell>
          <cell r="H29">
            <v>1.873112319226806</v>
          </cell>
          <cell r="I29">
            <v>1.6815627710525325</v>
          </cell>
          <cell r="J29">
            <v>1.4802864531529738</v>
          </cell>
          <cell r="K29">
            <v>1.5248677682561811</v>
          </cell>
          <cell r="L29">
            <v>1.490315699658703</v>
          </cell>
          <cell r="M29">
            <v>1.590411824767832</v>
          </cell>
          <cell r="N29">
            <v>1.641753390097761</v>
          </cell>
          <cell r="O29">
            <v>1.165686068501786</v>
          </cell>
          <cell r="P29">
            <v>0.9839552692354443</v>
          </cell>
          <cell r="Q29">
            <v>1.330380810758389</v>
          </cell>
          <cell r="R29">
            <v>1.6851161845403428</v>
          </cell>
          <cell r="S29">
            <v>1.7050702213758631</v>
          </cell>
          <cell r="T29">
            <v>1.7572244332929572</v>
          </cell>
        </row>
        <row r="30">
          <cell r="B30" t="str">
            <v>EDE</v>
          </cell>
          <cell r="C30" t="str">
            <v>Empire District Electric</v>
          </cell>
          <cell r="D30">
            <v>29</v>
          </cell>
          <cell r="E30">
            <v>29</v>
          </cell>
          <cell r="G30" t="str">
            <v>N/A</v>
          </cell>
          <cell r="H30" t="str">
            <v>N/A</v>
          </cell>
          <cell r="I30" t="str">
            <v>N/A</v>
          </cell>
          <cell r="J30">
            <v>1.3175391669850975</v>
          </cell>
          <cell r="K30">
            <v>1.3948931446017208</v>
          </cell>
          <cell r="L30">
            <v>1.2735984392035349</v>
          </cell>
          <cell r="M30">
            <v>1.2311197916666665</v>
          </cell>
          <cell r="N30">
            <v>1.2490321800145174</v>
          </cell>
          <cell r="O30">
            <v>1.2391730416640325</v>
          </cell>
          <cell r="P30">
            <v>1.0744268749603099</v>
          </cell>
          <cell r="Q30">
            <v>1.2971792070937478</v>
          </cell>
          <cell r="R30">
            <v>1.4743829468960359</v>
          </cell>
          <cell r="S30">
            <v>1.4487121554450972</v>
          </cell>
          <cell r="T30">
            <v>1.4943641426866463</v>
          </cell>
        </row>
        <row r="31">
          <cell r="B31" t="str">
            <v>ETR</v>
          </cell>
          <cell r="C31" t="str">
            <v xml:space="preserve">Entergy Corp.                 </v>
          </cell>
          <cell r="D31">
            <v>30</v>
          </cell>
          <cell r="E31">
            <v>30</v>
          </cell>
          <cell r="G31">
            <v>1.7356832902246639</v>
          </cell>
          <cell r="H31">
            <v>1.7593730237600504</v>
          </cell>
          <cell r="I31">
            <v>1.6655141077642575</v>
          </cell>
          <cell r="J31">
            <v>1.4028444238885356</v>
          </cell>
          <cell r="K31">
            <v>1.3316258910341368</v>
          </cell>
          <cell r="L31">
            <v>1.2136587533795045</v>
          </cell>
          <cell r="M31">
            <v>1.3062928951184145</v>
          </cell>
          <cell r="N31">
            <v>1.3464202778761758</v>
          </cell>
          <cell r="O31">
            <v>1.6211894894073591</v>
          </cell>
          <cell r="P31">
            <v>1.6572840048303874</v>
          </cell>
          <cell r="Q31">
            <v>2.4398992179886383</v>
          </cell>
          <cell r="R31">
            <v>2.6549835437441667</v>
          </cell>
          <cell r="S31">
            <v>1.8917428924598267</v>
          </cell>
          <cell r="T31">
            <v>2.0062729283934018</v>
          </cell>
        </row>
        <row r="32">
          <cell r="B32" t="str">
            <v>ES</v>
          </cell>
          <cell r="C32" t="str">
            <v xml:space="preserve">Eversource Energy    </v>
          </cell>
          <cell r="D32">
            <v>31</v>
          </cell>
          <cell r="E32">
            <v>31</v>
          </cell>
          <cell r="G32">
            <v>1.6793014979723577</v>
          </cell>
          <cell r="H32">
            <v>1.7303701586394169</v>
          </cell>
          <cell r="I32">
            <v>1.6367482176138213</v>
          </cell>
          <cell r="J32">
            <v>1.5314826730398012</v>
          </cell>
          <cell r="K32">
            <v>1.4689267331765901</v>
          </cell>
          <cell r="L32">
            <v>1.3836843141113953</v>
          </cell>
          <cell r="M32">
            <v>1.275873793009656</v>
          </cell>
          <cell r="N32">
            <v>1.5045033112582782</v>
          </cell>
          <cell r="O32">
            <v>1.3051067179036067</v>
          </cell>
          <cell r="P32">
            <v>1.1212879791881412</v>
          </cell>
          <cell r="Q32">
            <v>1.3111134041894539</v>
          </cell>
          <cell r="R32">
            <v>1.5980055758095646</v>
          </cell>
          <cell r="S32">
            <v>1.2232265887670175</v>
          </cell>
          <cell r="T32">
            <v>1.0488055901630464</v>
          </cell>
        </row>
        <row r="33">
          <cell r="B33" t="str">
            <v>EXC</v>
          </cell>
          <cell r="C33" t="str">
            <v xml:space="preserve">Exelon Corp.                  </v>
          </cell>
          <cell r="D33">
            <v>32</v>
          </cell>
          <cell r="E33">
            <v>32</v>
          </cell>
          <cell r="G33">
            <v>1.3088906372934699</v>
          </cell>
          <cell r="H33">
            <v>1.2028845223114897</v>
          </cell>
          <cell r="I33">
            <v>1.2026036264797395</v>
          </cell>
          <cell r="J33">
            <v>1.1392752692774093</v>
          </cell>
          <cell r="K33">
            <v>1.2793519187616476</v>
          </cell>
          <cell r="L33">
            <v>1.1702368381354655</v>
          </cell>
          <cell r="M33">
            <v>1.460992342054882</v>
          </cell>
          <cell r="N33">
            <v>1.9543463223426334</v>
          </cell>
          <cell r="O33">
            <v>2.0720909800859042</v>
          </cell>
          <cell r="P33">
            <v>2.5723680776658489</v>
          </cell>
          <cell r="Q33">
            <v>4.389991063449509</v>
          </cell>
          <cell r="R33">
            <v>4.7874046548014864</v>
          </cell>
          <cell r="S33">
            <v>3.8856797420741538</v>
          </cell>
          <cell r="T33">
            <v>3.6030378267854535</v>
          </cell>
        </row>
        <row r="34">
          <cell r="B34" t="str">
            <v>FE</v>
          </cell>
          <cell r="C34" t="str">
            <v xml:space="preserve">FirstEnergy Corp.             </v>
          </cell>
          <cell r="D34">
            <v>33</v>
          </cell>
          <cell r="E34">
            <v>33</v>
          </cell>
          <cell r="G34">
            <v>2.6731703613726085</v>
          </cell>
          <cell r="H34">
            <v>3.5336963921034719</v>
          </cell>
          <cell r="I34">
            <v>2.3686299525125802</v>
          </cell>
          <cell r="J34">
            <v>1.1609548167092925</v>
          </cell>
          <cell r="K34">
            <v>1.1467078049772834</v>
          </cell>
          <cell r="L34">
            <v>1.2788442509400355</v>
          </cell>
          <cell r="M34">
            <v>1.4362154387086463</v>
          </cell>
          <cell r="N34">
            <v>1.3256282673049065</v>
          </cell>
          <cell r="O34">
            <v>1.3620148401826484</v>
          </cell>
          <cell r="P34">
            <v>1.5400505752039035</v>
          </cell>
          <cell r="Q34">
            <v>2.5216399234506111</v>
          </cell>
          <cell r="R34">
            <v>2.2335902747122143</v>
          </cell>
          <cell r="S34">
            <v>1.9202967673555909</v>
          </cell>
          <cell r="T34">
            <v>1.6378518093049972</v>
          </cell>
        </row>
        <row r="35">
          <cell r="B35" t="str">
            <v>FTS.TO</v>
          </cell>
          <cell r="C35" t="str">
            <v>Fortis Inc.</v>
          </cell>
          <cell r="D35">
            <v>34</v>
          </cell>
          <cell r="E35">
            <v>34</v>
          </cell>
          <cell r="G35">
            <v>1.2369812622140477</v>
          </cell>
          <cell r="H35">
            <v>1.4072826839554353</v>
          </cell>
          <cell r="I35">
            <v>1.2634689772551448</v>
          </cell>
          <cell r="J35">
            <v>1.3269405435617969</v>
          </cell>
          <cell r="K35">
            <v>1.3462542679252862</v>
          </cell>
          <cell r="L35">
            <v>1.4540784418833201</v>
          </cell>
          <cell r="M35">
            <v>1.5932626325639425</v>
          </cell>
          <cell r="N35">
            <v>1.5925871809857781</v>
          </cell>
          <cell r="O35">
            <v>1.5570682285895203</v>
          </cell>
          <cell r="P35">
            <v>1.3307124777855568</v>
          </cell>
          <cell r="Q35">
            <v>1.4760317724823642</v>
          </cell>
          <cell r="R35">
            <v>1.627122697919158</v>
          </cell>
          <cell r="S35">
            <v>1.9610771113831089</v>
          </cell>
          <cell r="T35" t="str">
            <v>N/A</v>
          </cell>
        </row>
        <row r="36">
          <cell r="B36" t="str">
            <v>FPL</v>
          </cell>
          <cell r="C36" t="str">
            <v xml:space="preserve">FPL Group                     </v>
          </cell>
          <cell r="D36" t="e">
            <v>#N/A</v>
          </cell>
          <cell r="E36" t="e">
            <v>#N/A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</row>
        <row r="37">
          <cell r="B37" t="str">
            <v>GXP</v>
          </cell>
          <cell r="C37" t="str">
            <v xml:space="preserve">Great Plains Energy             </v>
          </cell>
          <cell r="D37">
            <v>36</v>
          </cell>
          <cell r="E37">
            <v>36</v>
          </cell>
          <cell r="G37" t="str">
            <v>N/A</v>
          </cell>
          <cell r="H37">
            <v>1.3336229365768899</v>
          </cell>
          <cell r="I37">
            <v>1.170555173668675</v>
          </cell>
          <cell r="J37">
            <v>1.120349647396647</v>
          </cell>
          <cell r="K37">
            <v>1.1115983148482504</v>
          </cell>
          <cell r="L37">
            <v>1.0177582923696913</v>
          </cell>
          <cell r="M37">
            <v>0.96396230751551371</v>
          </cell>
          <cell r="N37">
            <v>0.9259463686122994</v>
          </cell>
          <cell r="O37">
            <v>0.87020926404890664</v>
          </cell>
          <cell r="P37">
            <v>0.80083410115901266</v>
          </cell>
          <cell r="Q37">
            <v>1.1143631943145689</v>
          </cell>
          <cell r="R37">
            <v>1.6633483665163349</v>
          </cell>
          <cell r="S37">
            <v>1.7749835339201243</v>
          </cell>
          <cell r="T37">
            <v>1.8594294092491905</v>
          </cell>
        </row>
        <row r="38">
          <cell r="B38" t="str">
            <v>HE</v>
          </cell>
          <cell r="C38" t="str">
            <v xml:space="preserve">Hawaiian Elec.                </v>
          </cell>
          <cell r="D38">
            <v>37</v>
          </cell>
          <cell r="E38">
            <v>37</v>
          </cell>
          <cell r="G38">
            <v>1.7648924920690869</v>
          </cell>
          <cell r="H38">
            <v>1.7602178423236512</v>
          </cell>
          <cell r="I38">
            <v>1.6309761479457814</v>
          </cell>
          <cell r="J38">
            <v>1.7060987847028655</v>
          </cell>
          <cell r="K38">
            <v>1.4911828695751745</v>
          </cell>
          <cell r="L38">
            <v>1.5399272983114447</v>
          </cell>
          <cell r="M38">
            <v>1.6225116736298846</v>
          </cell>
          <cell r="N38">
            <v>1.5427872860635699</v>
          </cell>
          <cell r="O38">
            <v>1.4354735767168751</v>
          </cell>
          <cell r="P38">
            <v>1.1554999358233859</v>
          </cell>
          <cell r="Q38">
            <v>1.6144625407166124</v>
          </cell>
          <cell r="R38">
            <v>1.5664944070124942</v>
          </cell>
          <cell r="S38">
            <v>2.0110078095946449</v>
          </cell>
          <cell r="T38">
            <v>1.7758769886174532</v>
          </cell>
        </row>
        <row r="39">
          <cell r="B39" t="str">
            <v>IDA</v>
          </cell>
          <cell r="C39" t="str">
            <v xml:space="preserve">IDACORP, Inc.                 </v>
          </cell>
          <cell r="D39">
            <v>38</v>
          </cell>
          <cell r="E39">
            <v>38</v>
          </cell>
          <cell r="G39">
            <v>1.9581808899855357</v>
          </cell>
          <cell r="H39">
            <v>1.9422883120954919</v>
          </cell>
          <cell r="I39">
            <v>1.7571304897166524</v>
          </cell>
          <cell r="J39">
            <v>1.535360454022848</v>
          </cell>
          <cell r="K39">
            <v>1.4531065012611315</v>
          </cell>
          <cell r="L39">
            <v>1.3288366538190111</v>
          </cell>
          <cell r="M39">
            <v>1.1926422358477116</v>
          </cell>
          <cell r="N39">
            <v>1.1679373210788007</v>
          </cell>
          <cell r="O39">
            <v>1.1250846473831866</v>
          </cell>
          <cell r="P39">
            <v>0.92277370261191471</v>
          </cell>
          <cell r="Q39">
            <v>1.093591267696963</v>
          </cell>
          <cell r="R39">
            <v>1.2630636010749479</v>
          </cell>
          <cell r="S39">
            <v>1.3744469455872081</v>
          </cell>
          <cell r="T39">
            <v>1.2158934886623673</v>
          </cell>
        </row>
        <row r="40">
          <cell r="B40" t="str">
            <v>TEG</v>
          </cell>
          <cell r="C40" t="str">
            <v xml:space="preserve">Integrys Energy               </v>
          </cell>
          <cell r="D40" t="e">
            <v>#N/A</v>
          </cell>
          <cell r="E40" t="e">
            <v>#N/A</v>
          </cell>
          <cell r="G40" t="str">
            <v>N/A</v>
          </cell>
          <cell r="H40" t="str">
            <v>N/A</v>
          </cell>
          <cell r="I40" t="str">
            <v>N/A</v>
          </cell>
          <cell r="J40" t="str">
            <v>N/A</v>
          </cell>
          <cell r="K40" t="str">
            <v>N/A</v>
          </cell>
          <cell r="L40" t="str">
            <v>N/A</v>
          </cell>
          <cell r="M40" t="str">
            <v>N/A</v>
          </cell>
          <cell r="N40" t="str">
            <v>N/A</v>
          </cell>
          <cell r="O40" t="str">
            <v>N/A</v>
          </cell>
          <cell r="P40" t="str">
            <v>N/A</v>
          </cell>
          <cell r="Q40" t="str">
            <v>N/A</v>
          </cell>
          <cell r="R40" t="str">
            <v>N/A</v>
          </cell>
          <cell r="S40" t="str">
            <v>N/A</v>
          </cell>
          <cell r="T40" t="str">
            <v>N/A</v>
          </cell>
        </row>
        <row r="41">
          <cell r="B41" t="str">
            <v>ITC</v>
          </cell>
          <cell r="C41" t="str">
            <v>ITC Holdings</v>
          </cell>
          <cell r="D41" t="e">
            <v>#N/A</v>
          </cell>
          <cell r="E41" t="e">
            <v>#N/A</v>
          </cell>
          <cell r="G41" t="str">
            <v>N/A</v>
          </cell>
          <cell r="H41" t="str">
            <v>N/A</v>
          </cell>
          <cell r="I41" t="str">
            <v>N/A</v>
          </cell>
          <cell r="J41" t="str">
            <v>N/A</v>
          </cell>
          <cell r="K41" t="str">
            <v>N/A</v>
          </cell>
          <cell r="L41" t="str">
            <v>N/A</v>
          </cell>
          <cell r="M41" t="str">
            <v>N/A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 t="str">
            <v>N/A</v>
          </cell>
          <cell r="T41">
            <v>3.5244225672093905</v>
          </cell>
        </row>
        <row r="42">
          <cell r="B42" t="str">
            <v>MDU</v>
          </cell>
          <cell r="C42" t="str">
            <v xml:space="preserve">MDU Resources                 </v>
          </cell>
          <cell r="D42" t="e">
            <v>#N/A</v>
          </cell>
          <cell r="E42" t="e">
            <v>#N/A</v>
          </cell>
          <cell r="G42" t="str">
            <v>N/A</v>
          </cell>
          <cell r="H42" t="str">
            <v>N/A</v>
          </cell>
          <cell r="I42" t="str">
            <v>N/A</v>
          </cell>
          <cell r="J42" t="str">
            <v>N/A</v>
          </cell>
          <cell r="K42" t="str">
            <v>N/A</v>
          </cell>
          <cell r="L42" t="str">
            <v>N/A</v>
          </cell>
          <cell r="M42" t="str">
            <v>N/A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 t="str">
            <v>N/A</v>
          </cell>
          <cell r="T42">
            <v>1.9059804485336402</v>
          </cell>
        </row>
        <row r="43">
          <cell r="B43" t="str">
            <v>MGEE</v>
          </cell>
          <cell r="C43" t="str">
            <v xml:space="preserve">MGE Energy                    </v>
          </cell>
          <cell r="D43">
            <v>39</v>
          </cell>
          <cell r="E43">
            <v>39</v>
          </cell>
          <cell r="G43">
            <v>2.5906350823569366</v>
          </cell>
          <cell r="H43">
            <v>2.8772664498596696</v>
          </cell>
          <cell r="I43">
            <v>2.5993488461170164</v>
          </cell>
          <cell r="J43">
            <v>2.0975597509540069</v>
          </cell>
          <cell r="K43">
            <v>2.0968980021030497</v>
          </cell>
          <cell r="L43">
            <v>2.0632719514933751</v>
          </cell>
          <cell r="M43">
            <v>1.9177237912876974</v>
          </cell>
          <cell r="N43">
            <v>1.7526117054751416</v>
          </cell>
          <cell r="O43">
            <v>1.6486397253037506</v>
          </cell>
          <cell r="P43">
            <v>1.5408001105506806</v>
          </cell>
          <cell r="Q43">
            <v>1.621497341572065</v>
          </cell>
          <cell r="R43">
            <v>1.7479599692070824</v>
          </cell>
          <cell r="S43">
            <v>1.8276469108894291</v>
          </cell>
          <cell r="T43">
            <v>2.09242572932465</v>
          </cell>
        </row>
        <row r="44">
          <cell r="B44" t="str">
            <v>MSEX</v>
          </cell>
          <cell r="C44" t="str">
            <v>Middlesex Water</v>
          </cell>
          <cell r="D44">
            <v>40</v>
          </cell>
          <cell r="E44">
            <v>40</v>
          </cell>
          <cell r="G44">
            <v>2.8658930572954442</v>
          </cell>
          <cell r="H44">
            <v>2.7950767035319299</v>
          </cell>
          <cell r="I44">
            <v>2.6402566398090124</v>
          </cell>
          <cell r="J44">
            <v>1.8301279535285344</v>
          </cell>
          <cell r="K44">
            <v>1.7072572736188296</v>
          </cell>
          <cell r="L44">
            <v>1.7164242219215158</v>
          </cell>
          <cell r="M44">
            <v>1.6323580633925461</v>
          </cell>
          <cell r="N44">
            <v>1.6193433895297249</v>
          </cell>
          <cell r="O44">
            <v>1.5358426158821417</v>
          </cell>
          <cell r="P44">
            <v>1.4650014522218995</v>
          </cell>
          <cell r="Q44">
            <v>1.7570046864094127</v>
          </cell>
          <cell r="R44">
            <v>1.8681121941515815</v>
          </cell>
          <cell r="S44">
            <v>1.9564167191766437</v>
          </cell>
        </row>
        <row r="45">
          <cell r="B45" t="str">
            <v>NJR</v>
          </cell>
          <cell r="C45" t="str">
            <v>New Jersey Resources</v>
          </cell>
          <cell r="D45">
            <v>41</v>
          </cell>
          <cell r="E45">
            <v>41</v>
          </cell>
          <cell r="G45">
            <v>2.6292176492398962</v>
          </cell>
          <cell r="H45">
            <v>2.702219740332263</v>
          </cell>
          <cell r="I45">
            <v>2.5188102775528236</v>
          </cell>
          <cell r="J45">
            <v>2.2755675259715278</v>
          </cell>
          <cell r="K45">
            <v>2.1266230936819173</v>
          </cell>
          <cell r="L45">
            <v>2.0483522673927332</v>
          </cell>
          <cell r="M45">
            <v>2.3270741912440047</v>
          </cell>
          <cell r="N45">
            <v>2.3079551521623065</v>
          </cell>
          <cell r="O45">
            <v>2.0919409761634506</v>
          </cell>
          <cell r="P45">
            <v>2.159652719160738</v>
          </cell>
          <cell r="Q45">
            <v>1.9173802360564685</v>
          </cell>
          <cell r="R45">
            <v>2.1672689726381003</v>
          </cell>
          <cell r="S45">
            <v>2.0057325689908012</v>
          </cell>
        </row>
        <row r="46">
          <cell r="B46" t="str">
            <v>NEE</v>
          </cell>
          <cell r="C46" t="str">
            <v>NextEra Energy, Inc.</v>
          </cell>
          <cell r="D46">
            <v>42</v>
          </cell>
          <cell r="E46">
            <v>42</v>
          </cell>
          <cell r="G46">
            <v>2.3158572608531314</v>
          </cell>
          <cell r="H46">
            <v>2.3496243112372683</v>
          </cell>
          <cell r="I46">
            <v>2.3016669550671973</v>
          </cell>
          <cell r="J46">
            <v>2.0907958420977391</v>
          </cell>
          <cell r="K46">
            <v>2.1492759748203838</v>
          </cell>
          <cell r="L46">
            <v>1.9299992766029275</v>
          </cell>
          <cell r="M46">
            <v>1.7367796073464217</v>
          </cell>
          <cell r="N46">
            <v>1.5478967734751259</v>
          </cell>
          <cell r="O46">
            <v>1.4938009313154832</v>
          </cell>
          <cell r="P46">
            <v>1.6988835725677829</v>
          </cell>
          <cell r="Q46">
            <v>2.0633970454386334</v>
          </cell>
          <cell r="R46">
            <v>2.3447294528344842</v>
          </cell>
          <cell r="S46">
            <v>1.8003184453335512</v>
          </cell>
          <cell r="T46">
            <v>1.9276621445827913</v>
          </cell>
        </row>
        <row r="47">
          <cell r="B47" t="str">
            <v>NI</v>
          </cell>
          <cell r="C47" t="str">
            <v xml:space="preserve">NiSource Inc.                 </v>
          </cell>
          <cell r="D47">
            <v>43</v>
          </cell>
          <cell r="E47">
            <v>43</v>
          </cell>
          <cell r="G47">
            <v>1.9223300970873787</v>
          </cell>
          <cell r="H47">
            <v>1.9592791949450035</v>
          </cell>
          <cell r="I47">
            <v>1.840212732179711</v>
          </cell>
          <cell r="J47">
            <v>1.9531717037529059</v>
          </cell>
          <cell r="K47">
            <v>1.943654042988741</v>
          </cell>
          <cell r="L47">
            <v>1.5801673149677626</v>
          </cell>
          <cell r="M47">
            <v>1.3676330931232892</v>
          </cell>
          <cell r="N47">
            <v>1.1479954827780914</v>
          </cell>
          <cell r="O47">
            <v>0.92171101151642376</v>
          </cell>
          <cell r="P47">
            <v>0.68660546273592982</v>
          </cell>
          <cell r="Q47">
            <v>0.93765224451919738</v>
          </cell>
          <cell r="R47">
            <v>1.1584575502268308</v>
          </cell>
          <cell r="S47">
            <v>1.1921838327602203</v>
          </cell>
          <cell r="T47">
            <v>1.278861563967947</v>
          </cell>
        </row>
        <row r="48">
          <cell r="B48" t="str">
            <v>NWN</v>
          </cell>
          <cell r="C48" t="str">
            <v>Northwest Nat. Gas</v>
          </cell>
          <cell r="D48">
            <v>44</v>
          </cell>
          <cell r="E48">
            <v>44</v>
          </cell>
          <cell r="G48">
            <v>2.349831484076192</v>
          </cell>
          <cell r="H48">
            <v>2.4074589910244506</v>
          </cell>
          <cell r="I48">
            <v>1.921362687672524</v>
          </cell>
          <cell r="J48">
            <v>1.6307638279192274</v>
          </cell>
          <cell r="K48">
            <v>1.5891263378729155</v>
          </cell>
          <cell r="L48">
            <v>1.5631976953546993</v>
          </cell>
          <cell r="M48">
            <v>1.7180993647413065</v>
          </cell>
          <cell r="N48">
            <v>1.7021420011983224</v>
          </cell>
          <cell r="O48">
            <v>1.7765337423312886</v>
          </cell>
          <cell r="P48">
            <v>1.7259536154990152</v>
          </cell>
          <cell r="Q48">
            <v>1.9591328919067101</v>
          </cell>
          <cell r="R48">
            <v>2.0512387887398988</v>
          </cell>
          <cell r="S48">
            <v>1.6922447866975603</v>
          </cell>
        </row>
        <row r="49">
          <cell r="B49" t="str">
            <v>NWE</v>
          </cell>
          <cell r="C49" t="str">
            <v xml:space="preserve">NorthWestern Corp             </v>
          </cell>
          <cell r="D49">
            <v>45</v>
          </cell>
          <cell r="E49">
            <v>45</v>
          </cell>
          <cell r="G49">
            <v>1.4773563397067206</v>
          </cell>
          <cell r="H49">
            <v>1.63582720386431</v>
          </cell>
          <cell r="I49">
            <v>1.6798627530130903</v>
          </cell>
          <cell r="J49">
            <v>1.6030164368715756</v>
          </cell>
          <cell r="K49">
            <v>1.5411282897869774</v>
          </cell>
          <cell r="L49">
            <v>1.5591519115822714</v>
          </cell>
          <cell r="M49">
            <v>1.4155176536223799</v>
          </cell>
          <cell r="N49">
            <v>1.3485494700392719</v>
          </cell>
          <cell r="O49">
            <v>1.218743099412622</v>
          </cell>
          <cell r="P49">
            <v>1.0661939615736504</v>
          </cell>
          <cell r="Q49">
            <v>1.1549103571596631</v>
          </cell>
          <cell r="R49">
            <v>1.4819830484397936</v>
          </cell>
          <cell r="S49">
            <v>1.6463125272383903</v>
          </cell>
          <cell r="T49">
            <v>1.418462434478742</v>
          </cell>
        </row>
        <row r="50">
          <cell r="B50" t="str">
            <v>OGE</v>
          </cell>
          <cell r="C50" t="str">
            <v xml:space="preserve">OGE Energy                    </v>
          </cell>
          <cell r="D50">
            <v>46</v>
          </cell>
          <cell r="E50">
            <v>46</v>
          </cell>
          <cell r="G50">
            <v>1.7467590745911448</v>
          </cell>
          <cell r="H50">
            <v>1.8243103090645094</v>
          </cell>
          <cell r="I50">
            <v>1.7326761380110176</v>
          </cell>
          <cell r="J50">
            <v>1.7949564695286699</v>
          </cell>
          <cell r="K50">
            <v>2.2227275520865342</v>
          </cell>
          <cell r="L50">
            <v>2.2433986928104575</v>
          </cell>
          <cell r="M50">
            <v>1.9372322193658955</v>
          </cell>
          <cell r="N50">
            <v>1.8968235744355149</v>
          </cell>
          <cell r="O50">
            <v>1.6968456947996589</v>
          </cell>
          <cell r="P50">
            <v>1.3696768060836504</v>
          </cell>
          <cell r="Q50">
            <v>1.523020802523908</v>
          </cell>
          <cell r="R50">
            <v>1.9826324412889134</v>
          </cell>
          <cell r="S50">
            <v>1.9051518253155919</v>
          </cell>
          <cell r="T50">
            <v>1.8015277229026736</v>
          </cell>
        </row>
        <row r="51">
          <cell r="B51" t="str">
            <v>OGS</v>
          </cell>
          <cell r="C51" t="str">
            <v>ONE Gas Inc.</v>
          </cell>
          <cell r="D51">
            <v>47</v>
          </cell>
          <cell r="E51">
            <v>47</v>
          </cell>
          <cell r="G51">
            <v>1.9284354091610909</v>
          </cell>
          <cell r="H51">
            <v>1.8911958581302875</v>
          </cell>
          <cell r="I51">
            <v>1.6683833097987097</v>
          </cell>
          <cell r="J51">
            <v>1.2579812139958568</v>
          </cell>
          <cell r="K51">
            <v>1.0713311075627812</v>
          </cell>
          <cell r="L51" t="str">
            <v>N/A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 t="str">
            <v>N/A</v>
          </cell>
          <cell r="S51" t="str">
            <v>N/A</v>
          </cell>
        </row>
        <row r="52">
          <cell r="B52" t="str">
            <v>OTTR</v>
          </cell>
          <cell r="C52" t="str">
            <v xml:space="preserve">Otter Tail Corp.              </v>
          </cell>
          <cell r="D52">
            <v>48</v>
          </cell>
          <cell r="E52">
            <v>48</v>
          </cell>
          <cell r="G52">
            <v>2.4937962559860685</v>
          </cell>
          <cell r="H52">
            <v>2.3293977408185276</v>
          </cell>
          <cell r="I52">
            <v>1.8971814445096886</v>
          </cell>
          <cell r="J52">
            <v>1.77637342009761</v>
          </cell>
          <cell r="K52">
            <v>1.8973942426408474</v>
          </cell>
          <cell r="L52">
            <v>1.9622923024754155</v>
          </cell>
          <cell r="M52">
            <v>1.5823863636363635</v>
          </cell>
          <cell r="N52">
            <v>1.349864173352707</v>
          </cell>
          <cell r="O52">
            <v>1.1919726729291205</v>
          </cell>
          <cell r="P52">
            <v>1.1776949693904712</v>
          </cell>
          <cell r="Q52">
            <v>1.7117404253095776</v>
          </cell>
          <cell r="R52">
            <v>1.9289499173836249</v>
          </cell>
          <cell r="S52">
            <v>1.7591048179036417</v>
          </cell>
          <cell r="T52">
            <v>1.7353760445682451</v>
          </cell>
        </row>
        <row r="53">
          <cell r="B53" t="str">
            <v>POM</v>
          </cell>
          <cell r="C53" t="str">
            <v xml:space="preserve">Pepco Holdings                </v>
          </cell>
          <cell r="D53" t="e">
            <v>#N/A</v>
          </cell>
          <cell r="E53" t="e">
            <v>#N/A</v>
          </cell>
          <cell r="G53" t="str">
            <v>N/A</v>
          </cell>
          <cell r="H53" t="str">
            <v>N/A</v>
          </cell>
          <cell r="I53" t="str">
            <v>N/A</v>
          </cell>
          <cell r="J53" t="str">
            <v>N/A</v>
          </cell>
          <cell r="K53" t="str">
            <v>N/A</v>
          </cell>
          <cell r="L53" t="str">
            <v>N/A</v>
          </cell>
          <cell r="M53" t="str">
            <v>N/A</v>
          </cell>
          <cell r="N53" t="str">
            <v>N/A</v>
          </cell>
          <cell r="O53" t="str">
            <v>N/A</v>
          </cell>
          <cell r="P53" t="str">
            <v>N/A</v>
          </cell>
          <cell r="Q53" t="str">
            <v>N/A</v>
          </cell>
          <cell r="R53" t="str">
            <v>N/A</v>
          </cell>
          <cell r="S53" t="str">
            <v>N/A</v>
          </cell>
          <cell r="T53" t="str">
            <v>N/A</v>
          </cell>
        </row>
        <row r="54">
          <cell r="B54" t="str">
            <v>PCG</v>
          </cell>
          <cell r="C54" t="str">
            <v xml:space="preserve">PG&amp;E Corp.                    </v>
          </cell>
          <cell r="D54">
            <v>49</v>
          </cell>
          <cell r="E54">
            <v>49</v>
          </cell>
          <cell r="G54">
            <v>1.6985151976308972</v>
          </cell>
          <cell r="H54">
            <v>1.713241201992608</v>
          </cell>
          <cell r="I54">
            <v>1.6893083182640143</v>
          </cell>
          <cell r="J54">
            <v>1.5671881029416128</v>
          </cell>
          <cell r="K54">
            <v>1.3873980054397097</v>
          </cell>
          <cell r="L54">
            <v>1.3790040119722347</v>
          </cell>
          <cell r="M54">
            <v>1.4117743954668249</v>
          </cell>
          <cell r="N54">
            <v>1.4640070861581438</v>
          </cell>
          <cell r="O54">
            <v>1.5611644363483499</v>
          </cell>
          <cell r="P54">
            <v>1.4137794993185566</v>
          </cell>
          <cell r="Q54">
            <v>1.4982480458973471</v>
          </cell>
          <cell r="R54">
            <v>1.9369727047146401</v>
          </cell>
          <cell r="S54">
            <v>1.8257342782011854</v>
          </cell>
          <cell r="T54">
            <v>1.84234693877551</v>
          </cell>
        </row>
        <row r="55">
          <cell r="B55" t="str">
            <v>PNW</v>
          </cell>
          <cell r="C55" t="str">
            <v xml:space="preserve">Pinnacle West Capital         </v>
          </cell>
          <cell r="D55">
            <v>50</v>
          </cell>
          <cell r="E55">
            <v>50</v>
          </cell>
          <cell r="G55">
            <v>1.7363010023395076</v>
          </cell>
          <cell r="H55">
            <v>1.9064773894022589</v>
          </cell>
          <cell r="I55">
            <v>1.7159578166647349</v>
          </cell>
          <cell r="J55">
            <v>1.5218865000968429</v>
          </cell>
          <cell r="K55">
            <v>1.4398339198460719</v>
          </cell>
          <cell r="L55">
            <v>1.4678609892563503</v>
          </cell>
          <cell r="M55">
            <v>1.3869782602690532</v>
          </cell>
          <cell r="N55">
            <v>1.2481705922707522</v>
          </cell>
          <cell r="O55">
            <v>1.142776990314198</v>
          </cell>
          <cell r="P55">
            <v>0.94995717606753949</v>
          </cell>
          <cell r="Q55">
            <v>0.99718936643635092</v>
          </cell>
          <cell r="R55">
            <v>1.2575330772513869</v>
          </cell>
          <cell r="S55">
            <v>1.2588542422044959</v>
          </cell>
          <cell r="T55">
            <v>1.2464346668980879</v>
          </cell>
        </row>
        <row r="56">
          <cell r="B56" t="str">
            <v>PNM</v>
          </cell>
          <cell r="C56" t="str">
            <v xml:space="preserve">PNM Resources                 </v>
          </cell>
          <cell r="D56">
            <v>51</v>
          </cell>
          <cell r="E56">
            <v>51</v>
          </cell>
          <cell r="G56">
            <v>1.831627117044865</v>
          </cell>
          <cell r="H56">
            <v>1.8426443640464218</v>
          </cell>
          <cell r="I56">
            <v>1.5552281368821295</v>
          </cell>
          <cell r="J56">
            <v>1.3299157641395911</v>
          </cell>
          <cell r="K56">
            <v>1.2094144968960743</v>
          </cell>
          <cell r="L56">
            <v>1.0900508003450591</v>
          </cell>
          <cell r="M56">
            <v>0.97839860314292826</v>
          </cell>
          <cell r="N56">
            <v>0.80011215334420882</v>
          </cell>
          <cell r="O56">
            <v>0.69437972381655955</v>
          </cell>
          <cell r="P56">
            <v>0.55520871911539071</v>
          </cell>
          <cell r="Q56">
            <v>0.65997988673053509</v>
          </cell>
          <cell r="R56">
            <v>1.2297113289760349</v>
          </cell>
          <cell r="S56">
            <v>1.2124751041100852</v>
          </cell>
          <cell r="T56">
            <v>1.4496845257191742</v>
          </cell>
        </row>
        <row r="57">
          <cell r="B57" t="str">
            <v>POR</v>
          </cell>
          <cell r="C57" t="str">
            <v xml:space="preserve">Portland General              </v>
          </cell>
          <cell r="D57">
            <v>52</v>
          </cell>
          <cell r="E57">
            <v>52</v>
          </cell>
          <cell r="G57">
            <v>1.5554091119581093</v>
          </cell>
          <cell r="H57">
            <v>1.6920069344546493</v>
          </cell>
          <cell r="I57">
            <v>1.5620612453990057</v>
          </cell>
          <cell r="J57">
            <v>1.4210381439244986</v>
          </cell>
          <cell r="K57">
            <v>1.3669968888161126</v>
          </cell>
          <cell r="L57">
            <v>1.2825499034127494</v>
          </cell>
          <cell r="M57">
            <v>1.1429820725841713</v>
          </cell>
          <cell r="N57">
            <v>1.0930801649521911</v>
          </cell>
          <cell r="O57">
            <v>0.94242323887022761</v>
          </cell>
          <cell r="P57">
            <v>0.91976392547068575</v>
          </cell>
          <cell r="Q57">
            <v>1.0468157870413162</v>
          </cell>
          <cell r="R57">
            <v>1.3220564477810512</v>
          </cell>
          <cell r="S57">
            <v>1.3592912219782465</v>
          </cell>
          <cell r="T57" t="str">
            <v>N/A</v>
          </cell>
        </row>
        <row r="58">
          <cell r="B58" t="str">
            <v>PPL</v>
          </cell>
          <cell r="C58" t="str">
            <v xml:space="preserve">PPL Corp.                     </v>
          </cell>
          <cell r="D58">
            <v>53</v>
          </cell>
          <cell r="E58">
            <v>53</v>
          </cell>
          <cell r="G58">
            <v>1.8064017796453069</v>
          </cell>
          <cell r="H58">
            <v>2.3997035891487855</v>
          </cell>
          <cell r="I58">
            <v>2.457872691066401</v>
          </cell>
          <cell r="J58">
            <v>2.2404211956521736</v>
          </cell>
          <cell r="K58">
            <v>1.6368788781941663</v>
          </cell>
          <cell r="L58">
            <v>1.5456338170602215</v>
          </cell>
          <cell r="M58">
            <v>1.5770448109278694</v>
          </cell>
          <cell r="N58">
            <v>1.4661324786324788</v>
          </cell>
          <cell r="O58">
            <v>1.6085138954309937</v>
          </cell>
          <cell r="P58">
            <v>2.097796994029236</v>
          </cell>
          <cell r="Q58">
            <v>3.1882839014313116</v>
          </cell>
          <cell r="R58">
            <v>3.0500503862949278</v>
          </cell>
          <cell r="S58">
            <v>2.4271968728858151</v>
          </cell>
          <cell r="T58">
            <v>2.4972466012734471</v>
          </cell>
        </row>
        <row r="59">
          <cell r="B59" t="str">
            <v>PEG</v>
          </cell>
          <cell r="C59" t="str">
            <v xml:space="preserve">Public Serv. Enterprise       </v>
          </cell>
          <cell r="D59">
            <v>54</v>
          </cell>
          <cell r="E59">
            <v>54</v>
          </cell>
          <cell r="G59">
            <v>1.8101381196101802</v>
          </cell>
          <cell r="H59">
            <v>1.6768417213712616</v>
          </cell>
          <cell r="I59">
            <v>1.6700503710539469</v>
          </cell>
          <cell r="J59">
            <v>1.5839746316562897</v>
          </cell>
          <cell r="K59">
            <v>1.5656523724521567</v>
          </cell>
          <cell r="L59">
            <v>1.4413648842986013</v>
          </cell>
          <cell r="M59">
            <v>1.4643108545684922</v>
          </cell>
          <cell r="N59">
            <v>1.5925415045076112</v>
          </cell>
          <cell r="O59">
            <v>1.6719365512894584</v>
          </cell>
          <cell r="P59">
            <v>1.7802855826807924</v>
          </cell>
          <cell r="Q59">
            <v>2.5768704825161164</v>
          </cell>
          <cell r="R59">
            <v>2.9851598968856683</v>
          </cell>
          <cell r="S59">
            <v>2.4605706582790385</v>
          </cell>
          <cell r="T59">
            <v>2.4504504504504507</v>
          </cell>
        </row>
        <row r="60">
          <cell r="B60" t="str">
            <v>SCG</v>
          </cell>
          <cell r="C60" t="str">
            <v xml:space="preserve">SCANA Corp.                   </v>
          </cell>
          <cell r="D60">
            <v>56</v>
          </cell>
          <cell r="E60">
            <v>56</v>
          </cell>
          <cell r="G60" t="str">
            <v>N/A</v>
          </cell>
          <cell r="H60">
            <v>1.6526069445956242</v>
          </cell>
          <cell r="I60">
            <v>1.7440281556548434</v>
          </cell>
          <cell r="J60">
            <v>1.4669204515620897</v>
          </cell>
          <cell r="K60">
            <v>1.4832174435573868</v>
          </cell>
          <cell r="L60">
            <v>1.4785053509885724</v>
          </cell>
          <cell r="M60">
            <v>1.4814567642291925</v>
          </cell>
          <cell r="N60">
            <v>1.3559763550746415</v>
          </cell>
          <cell r="O60">
            <v>1.3268727623244285</v>
          </cell>
          <cell r="P60">
            <v>1.1991965545944772</v>
          </cell>
          <cell r="Q60">
            <v>1.4454415348315475</v>
          </cell>
          <cell r="R60">
            <v>1.6152057386094909</v>
          </cell>
          <cell r="S60">
            <v>1.6370977659356425</v>
          </cell>
          <cell r="T60">
            <v>1.7199828657100023</v>
          </cell>
        </row>
        <row r="61">
          <cell r="B61" t="str">
            <v>SRE</v>
          </cell>
          <cell r="C61" t="str">
            <v xml:space="preserve">Sempra Energy                 </v>
          </cell>
          <cell r="D61">
            <v>57</v>
          </cell>
          <cell r="E61">
            <v>57</v>
          </cell>
          <cell r="G61">
            <v>2.05703561966441</v>
          </cell>
          <cell r="H61">
            <v>2.2350712216799589</v>
          </cell>
          <cell r="I61">
            <v>1.9960596461407711</v>
          </cell>
          <cell r="J61">
            <v>2.1691757779646759</v>
          </cell>
          <cell r="K61">
            <v>2.2024184954000741</v>
          </cell>
          <cell r="L61">
            <v>1.8446591161447923</v>
          </cell>
          <cell r="M61">
            <v>1.5266011361761309</v>
          </cell>
          <cell r="N61">
            <v>1.2832231787917958</v>
          </cell>
          <cell r="O61">
            <v>1.3486402258743306</v>
          </cell>
          <cell r="P61">
            <v>1.3199682522305547</v>
          </cell>
          <cell r="Q61">
            <v>1.596042868920033</v>
          </cell>
          <cell r="R61">
            <v>1.8722623156573579</v>
          </cell>
          <cell r="S61">
            <v>1.6976549413735345</v>
          </cell>
          <cell r="T61">
            <v>1.7333723017828064</v>
          </cell>
        </row>
        <row r="62">
          <cell r="B62" t="str">
            <v>SRP</v>
          </cell>
          <cell r="C62" t="str">
            <v xml:space="preserve">Sierra Pacific Res.           </v>
          </cell>
          <cell r="D62" t="e">
            <v>#N/A</v>
          </cell>
          <cell r="E62" t="e">
            <v>#N/A</v>
          </cell>
          <cell r="G62" t="str">
            <v>N/A</v>
          </cell>
          <cell r="H62" t="str">
            <v>N/A</v>
          </cell>
          <cell r="I62" t="str">
            <v>N/A</v>
          </cell>
          <cell r="J62" t="str">
            <v>N/A</v>
          </cell>
          <cell r="K62" t="str">
            <v>N/A</v>
          </cell>
          <cell r="L62" t="str">
            <v>N/A</v>
          </cell>
          <cell r="M62" t="str">
            <v>N/A</v>
          </cell>
          <cell r="N62" t="str">
            <v>N/A</v>
          </cell>
          <cell r="O62" t="str">
            <v>N/A</v>
          </cell>
          <cell r="P62" t="str">
            <v>N/A</v>
          </cell>
          <cell r="Q62" t="str">
            <v>N/A</v>
          </cell>
          <cell r="R62" t="str">
            <v>N/A</v>
          </cell>
          <cell r="S62" t="str">
            <v>N/A</v>
          </cell>
          <cell r="T62" t="str">
            <v>N/A</v>
          </cell>
        </row>
        <row r="63">
          <cell r="B63" t="str">
            <v>SJW</v>
          </cell>
          <cell r="C63" t="str">
            <v>SJW Corp.</v>
          </cell>
          <cell r="D63">
            <v>58</v>
          </cell>
          <cell r="E63">
            <v>58</v>
          </cell>
          <cell r="G63">
            <v>1.9035421124916156</v>
          </cell>
          <cell r="H63">
            <v>2.3872496898812687</v>
          </cell>
          <cell r="I63">
            <v>1.9545410440520086</v>
          </cell>
          <cell r="J63">
            <v>1.635050451407329</v>
          </cell>
          <cell r="K63">
            <v>1.6007435363037232</v>
          </cell>
          <cell r="L63">
            <v>1.7117558402411455</v>
          </cell>
          <cell r="M63">
            <v>1.6339407125373946</v>
          </cell>
          <cell r="N63">
            <v>1.6552574124938375</v>
          </cell>
          <cell r="O63">
            <v>1.7795155306612354</v>
          </cell>
          <cell r="P63">
            <v>1.6996047430830037</v>
          </cell>
          <cell r="Q63">
            <v>2.0325877224326447</v>
          </cell>
          <cell r="R63">
            <v>2.6940483570985743</v>
          </cell>
          <cell r="S63">
            <v>2.2414069385465911</v>
          </cell>
        </row>
        <row r="64">
          <cell r="B64" t="str">
            <v>SJI</v>
          </cell>
          <cell r="C64" t="str">
            <v>South Jersey Inds.</v>
          </cell>
          <cell r="D64">
            <v>59</v>
          </cell>
          <cell r="E64">
            <v>59</v>
          </cell>
          <cell r="G64">
            <v>2.1083142124443244</v>
          </cell>
          <cell r="H64">
            <v>2.2909939959973316</v>
          </cell>
          <cell r="I64">
            <v>1.7937858331792123</v>
          </cell>
          <cell r="J64">
            <v>1.7678522571819426</v>
          </cell>
          <cell r="K64">
            <v>2.0683766947599853</v>
          </cell>
          <cell r="L64">
            <v>2.2658438167576551</v>
          </cell>
          <cell r="M64">
            <v>2.2062086163900592</v>
          </cell>
          <cell r="N64">
            <v>2.5855358698809177</v>
          </cell>
          <cell r="O64">
            <v>2.3779081953468877</v>
          </cell>
          <cell r="P64">
            <v>1.9509975882481914</v>
          </cell>
          <cell r="Q64">
            <v>2.0820447726748208</v>
          </cell>
          <cell r="R64">
            <v>2.2099950763170852</v>
          </cell>
          <cell r="S64">
            <v>1.9307651575324332</v>
          </cell>
        </row>
        <row r="65">
          <cell r="B65" t="str">
            <v>SO</v>
          </cell>
          <cell r="C65" t="str">
            <v xml:space="preserve">Southern Co.                  </v>
          </cell>
          <cell r="D65">
            <v>60</v>
          </cell>
          <cell r="E65">
            <v>60</v>
          </cell>
          <cell r="G65">
            <v>1.8893999581852396</v>
          </cell>
          <cell r="H65">
            <v>2.0722951844903066</v>
          </cell>
          <cell r="I65">
            <v>2.0104008320665652</v>
          </cell>
          <cell r="J65">
            <v>1.9928274152129639</v>
          </cell>
          <cell r="K65">
            <v>2.0222970513287222</v>
          </cell>
          <cell r="L65">
            <v>2.03957623559061</v>
          </cell>
          <cell r="M65">
            <v>2.148636471425184</v>
          </cell>
          <cell r="N65">
            <v>1.9888768579584601</v>
          </cell>
          <cell r="O65">
            <v>1.8299500312304808</v>
          </cell>
          <cell r="P65">
            <v>1.7280740414279416</v>
          </cell>
          <cell r="Q65">
            <v>2.1242243297037819</v>
          </cell>
          <cell r="R65">
            <v>2.2409118915588415</v>
          </cell>
          <cell r="S65">
            <v>2.2311478637527076</v>
          </cell>
          <cell r="T65">
            <v>2.3518312985571588</v>
          </cell>
        </row>
        <row r="66">
          <cell r="B66" t="str">
            <v>SWX</v>
          </cell>
          <cell r="C66" t="str">
            <v>Southwest Gas</v>
          </cell>
          <cell r="D66">
            <v>61</v>
          </cell>
          <cell r="E66">
            <v>61</v>
          </cell>
          <cell r="G66">
            <v>1.7856840122439368</v>
          </cell>
          <cell r="H66">
            <v>2.1309060073667752</v>
          </cell>
          <cell r="I66">
            <v>1.9644916366957812</v>
          </cell>
          <cell r="J66">
            <v>1.6815436341456156</v>
          </cell>
          <cell r="K66">
            <v>1.6827558143174635</v>
          </cell>
          <cell r="L66">
            <v>1.6084088223710122</v>
          </cell>
          <cell r="M66">
            <v>1.5132075471698112</v>
          </cell>
          <cell r="N66">
            <v>1.4300558952620326</v>
          </cell>
          <cell r="O66">
            <v>1.2379465157134493</v>
          </cell>
          <cell r="P66">
            <v>0.9682909864571827</v>
          </cell>
          <cell r="Q66">
            <v>1.1996593570364062</v>
          </cell>
          <cell r="R66">
            <v>1.4646649260226283</v>
          </cell>
          <cell r="S66">
            <v>1.4622121310411937</v>
          </cell>
        </row>
        <row r="67">
          <cell r="B67" t="str">
            <v>SR</v>
          </cell>
          <cell r="C67" t="str">
            <v>Spire Inc.</v>
          </cell>
          <cell r="D67">
            <v>62</v>
          </cell>
          <cell r="E67">
            <v>62</v>
          </cell>
          <cell r="G67">
            <v>1.6286677151201978</v>
          </cell>
          <cell r="H67">
            <v>1.6476647519329115</v>
          </cell>
          <cell r="I67">
            <v>1.6407197996540419</v>
          </cell>
          <cell r="J67">
            <v>1.4353647784879877</v>
          </cell>
          <cell r="K67">
            <v>1.3319496135127398</v>
          </cell>
          <cell r="L67">
            <v>1.3416669270914716</v>
          </cell>
          <cell r="M67">
            <v>1.5124840668816075</v>
          </cell>
          <cell r="N67">
            <v>1.4598200312989047</v>
          </cell>
          <cell r="O67">
            <v>1.3895941727367325</v>
          </cell>
          <cell r="P67">
            <v>1.6762852120224669</v>
          </cell>
          <cell r="Q67">
            <v>1.7083954970839548</v>
          </cell>
          <cell r="R67">
            <v>1.6559025672124521</v>
          </cell>
          <cell r="S67">
            <v>1.7099580879622263</v>
          </cell>
        </row>
        <row r="68">
          <cell r="B68" t="str">
            <v>TE</v>
          </cell>
          <cell r="C68" t="str">
            <v xml:space="preserve">TECO Energy                   </v>
          </cell>
          <cell r="D68" t="e">
            <v>#N/A</v>
          </cell>
          <cell r="E68" t="e">
            <v>#N/A</v>
          </cell>
          <cell r="G68" t="str">
            <v>N/A</v>
          </cell>
          <cell r="H68" t="str">
            <v>N/A</v>
          </cell>
          <cell r="I68" t="str">
            <v>N/A</v>
          </cell>
          <cell r="J68" t="str">
            <v>N/A</v>
          </cell>
          <cell r="K68" t="str">
            <v>N/A</v>
          </cell>
          <cell r="L68" t="str">
            <v>N/A</v>
          </cell>
          <cell r="M68" t="str">
            <v>N/A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 t="str">
            <v>N/A</v>
          </cell>
          <cell r="T68">
            <v>2.2347939829954222</v>
          </cell>
        </row>
        <row r="69">
          <cell r="B69" t="str">
            <v>UGI</v>
          </cell>
          <cell r="C69" t="str">
            <v>UGI Corp.</v>
          </cell>
          <cell r="D69">
            <v>64</v>
          </cell>
          <cell r="E69">
            <v>64</v>
          </cell>
          <cell r="G69">
            <v>2.3032166508987699</v>
          </cell>
          <cell r="H69">
            <v>2.6248831197403879</v>
          </cell>
          <cell r="I69">
            <v>2.4064986334649254</v>
          </cell>
          <cell r="J69">
            <v>2.2897106109324756</v>
          </cell>
          <cell r="K69">
            <v>1.9712875146160842</v>
          </cell>
          <cell r="L69">
            <v>1.6857260386672153</v>
          </cell>
          <cell r="M69">
            <v>1.4543871602695131</v>
          </cell>
          <cell r="N69">
            <v>1.7501908558826025</v>
          </cell>
          <cell r="O69">
            <v>1.5532029912604739</v>
          </cell>
          <cell r="P69">
            <v>1.6565057283142388</v>
          </cell>
          <cell r="Q69">
            <v>2.0057954545454542</v>
          </cell>
          <cell r="R69">
            <v>2.1626527895437495</v>
          </cell>
          <cell r="S69">
            <v>2.2097238204833141</v>
          </cell>
        </row>
        <row r="70">
          <cell r="B70" t="str">
            <v>UIL</v>
          </cell>
          <cell r="C70" t="str">
            <v xml:space="preserve">UIL Holdings                  </v>
          </cell>
          <cell r="D70" t="e">
            <v>#N/A</v>
          </cell>
          <cell r="E70" t="e">
            <v>#N/A</v>
          </cell>
          <cell r="G70" t="str">
            <v>N/A</v>
          </cell>
          <cell r="H70" t="str">
            <v>N/A</v>
          </cell>
          <cell r="I70" t="str">
            <v>N/A</v>
          </cell>
          <cell r="J70" t="str">
            <v>N/A</v>
          </cell>
          <cell r="K70" t="str">
            <v>N/A</v>
          </cell>
          <cell r="L70" t="str">
            <v>N/A</v>
          </cell>
          <cell r="M70" t="str">
            <v>N/A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 t="str">
            <v>N/A</v>
          </cell>
          <cell r="T70" t="str">
            <v>N/A</v>
          </cell>
        </row>
        <row r="71">
          <cell r="B71" t="str">
            <v>UNS</v>
          </cell>
          <cell r="C71" t="str">
            <v xml:space="preserve">UniSource Energy              </v>
          </cell>
          <cell r="D71" t="e">
            <v>#N/A</v>
          </cell>
          <cell r="E71" t="e">
            <v>#N/A</v>
          </cell>
          <cell r="G71" t="str">
            <v>N/A</v>
          </cell>
          <cell r="H71" t="str">
            <v>N/A</v>
          </cell>
          <cell r="I71" t="str">
            <v>N/A</v>
          </cell>
          <cell r="J71" t="str">
            <v>N/A</v>
          </cell>
          <cell r="K71" t="str">
            <v>N/A</v>
          </cell>
          <cell r="L71" t="str">
            <v>N/A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N/A</v>
          </cell>
          <cell r="T71" t="str">
            <v>N/A</v>
          </cell>
        </row>
        <row r="72">
          <cell r="B72" t="str">
            <v>UTL</v>
          </cell>
          <cell r="C72" t="str">
            <v xml:space="preserve">UNITIL Corp.                  </v>
          </cell>
          <cell r="D72">
            <v>65</v>
          </cell>
          <cell r="E72">
            <v>65</v>
          </cell>
          <cell r="G72">
            <v>2.0436864406779662</v>
          </cell>
          <cell r="H72">
            <v>2.1162903296800035</v>
          </cell>
          <cell r="I72">
            <v>1.9529411764705884</v>
          </cell>
          <cell r="J72">
            <v>1.7338482103074409</v>
          </cell>
          <cell r="K72">
            <v>1.6775031847133757</v>
          </cell>
          <cell r="L72">
            <v>1.516688430399582</v>
          </cell>
          <cell r="M72">
            <v>1.4140558848433529</v>
          </cell>
          <cell r="N72">
            <v>1.4386857142857143</v>
          </cell>
          <cell r="O72">
            <v>1.2729472774416593</v>
          </cell>
          <cell r="P72">
            <v>1.1739716033447445</v>
          </cell>
          <cell r="Q72">
            <v>1.4577189454870421</v>
          </cell>
          <cell r="R72">
            <v>1.5968783946029388</v>
          </cell>
          <cell r="S72">
            <v>1.4355388616006934</v>
          </cell>
          <cell r="T72">
            <v>1.559888417504504</v>
          </cell>
        </row>
        <row r="73">
          <cell r="B73" t="str">
            <v>VVC</v>
          </cell>
          <cell r="C73" t="str">
            <v xml:space="preserve">Vectren Corp.                 </v>
          </cell>
          <cell r="D73">
            <v>66</v>
          </cell>
          <cell r="E73">
            <v>66</v>
          </cell>
          <cell r="G73" t="str">
            <v>N/A</v>
          </cell>
          <cell r="H73">
            <v>2.746465598491989</v>
          </cell>
          <cell r="I73">
            <v>2.2929482370592651</v>
          </cell>
          <cell r="J73">
            <v>2.1063139260424864</v>
          </cell>
          <cell r="K73">
            <v>2.0753213367609256</v>
          </cell>
          <cell r="L73">
            <v>1.8185336372793297</v>
          </cell>
          <cell r="M73">
            <v>1.5692664009479695</v>
          </cell>
          <cell r="N73">
            <v>1.5300659438918076</v>
          </cell>
          <cell r="O73">
            <v>1.4063138769021124</v>
          </cell>
          <cell r="P73">
            <v>1.3393313211051776</v>
          </cell>
          <cell r="Q73">
            <v>1.6404891793057967</v>
          </cell>
          <cell r="R73">
            <v>1.7367704400569413</v>
          </cell>
          <cell r="S73">
            <v>1.7654569021386908</v>
          </cell>
          <cell r="T73">
            <v>1.8218831212101021</v>
          </cell>
        </row>
        <row r="74">
          <cell r="B74" t="str">
            <v>WEC</v>
          </cell>
          <cell r="C74" t="str">
            <v>WEC Energy Group</v>
          </cell>
          <cell r="D74">
            <v>67</v>
          </cell>
          <cell r="E74">
            <v>67</v>
          </cell>
          <cell r="G74">
            <v>2.1064337287261474</v>
          </cell>
          <cell r="H74">
            <v>2.0959607751575997</v>
          </cell>
          <cell r="I74">
            <v>2.0868059237267169</v>
          </cell>
          <cell r="J74">
            <v>1.8208710242194339</v>
          </cell>
          <cell r="K74">
            <v>2.3404939279518318</v>
          </cell>
          <cell r="L74">
            <v>2.2113916617733413</v>
          </cell>
          <cell r="M74">
            <v>2.0509582364019057</v>
          </cell>
          <cell r="N74">
            <v>1.8064553649316661</v>
          </cell>
          <cell r="O74">
            <v>1.6539596655189375</v>
          </cell>
          <cell r="P74">
            <v>1.3998033431661749</v>
          </cell>
          <cell r="Q74">
            <v>1.5682550805886477</v>
          </cell>
          <cell r="R74">
            <v>1.7651498000150934</v>
          </cell>
          <cell r="S74">
            <v>1.7066968985342943</v>
          </cell>
          <cell r="T74">
            <v>1.6161501527717155</v>
          </cell>
        </row>
        <row r="75">
          <cell r="B75" t="str">
            <v>WR</v>
          </cell>
          <cell r="C75" t="str">
            <v xml:space="preserve">Westar Energy                 </v>
          </cell>
          <cell r="D75">
            <v>68</v>
          </cell>
          <cell r="E75">
            <v>68</v>
          </cell>
          <cell r="G75" t="str">
            <v>N/A</v>
          </cell>
          <cell r="H75">
            <v>1.9363636363636363</v>
          </cell>
          <cell r="I75">
            <v>1.9542490965314256</v>
          </cell>
          <cell r="J75">
            <v>1.4909350960609224</v>
          </cell>
          <cell r="K75">
            <v>1.4424860111910471</v>
          </cell>
          <cell r="L75">
            <v>1.3343942376146405</v>
          </cell>
          <cell r="M75">
            <v>1.2612038088582163</v>
          </cell>
          <cell r="N75">
            <v>1.200717171258681</v>
          </cell>
          <cell r="O75">
            <v>1.0974542374476495</v>
          </cell>
          <cell r="P75">
            <v>0.92936947440007789</v>
          </cell>
          <cell r="Q75">
            <v>1.1009215219976218</v>
          </cell>
          <cell r="R75">
            <v>1.3558702126547886</v>
          </cell>
          <cell r="S75">
            <v>1.2996309963099633</v>
          </cell>
          <cell r="T75">
            <v>1.4052860734653831</v>
          </cell>
        </row>
        <row r="76">
          <cell r="B76" t="str">
            <v>WGL</v>
          </cell>
          <cell r="C76" t="str">
            <v>WGL Holdings Inc.</v>
          </cell>
          <cell r="D76">
            <v>69</v>
          </cell>
          <cell r="E76">
            <v>69</v>
          </cell>
          <cell r="G76" t="str">
            <v>N/A</v>
          </cell>
          <cell r="H76">
            <v>2.6913483490646404</v>
          </cell>
          <cell r="I76">
            <v>2.448203749346479</v>
          </cell>
          <cell r="J76">
            <v>2.1502022183958678</v>
          </cell>
          <cell r="K76">
            <v>1.6859740906826108</v>
          </cell>
          <cell r="L76">
            <v>1.7094589113328467</v>
          </cell>
          <cell r="M76">
            <v>1.6606063065622336</v>
          </cell>
          <cell r="N76">
            <v>1.6255054697143831</v>
          </cell>
          <cell r="O76">
            <v>1.5030233984751555</v>
          </cell>
          <cell r="P76">
            <v>1.4543876478918278</v>
          </cell>
          <cell r="Q76">
            <v>1.5883446106928427</v>
          </cell>
          <cell r="R76">
            <v>1.6442472521932037</v>
          </cell>
          <cell r="S76">
            <v>1.5905812473483241</v>
          </cell>
        </row>
        <row r="77">
          <cell r="B77" t="str">
            <v>XEL</v>
          </cell>
          <cell r="C77" t="str">
            <v xml:space="preserve">Xcel Energy Inc.              </v>
          </cell>
          <cell r="D77">
            <v>70</v>
          </cell>
          <cell r="E77">
            <v>70</v>
          </cell>
          <cell r="G77">
            <v>1.9667746141228919</v>
          </cell>
          <cell r="H77">
            <v>2.0590868794326243</v>
          </cell>
          <cell r="I77">
            <v>1.8790960972017672</v>
          </cell>
          <cell r="J77">
            <v>1.6627088619715611</v>
          </cell>
          <cell r="K77">
            <v>1.5519136505421598</v>
          </cell>
          <cell r="L77">
            <v>1.4953149401353463</v>
          </cell>
          <cell r="M77">
            <v>1.5077532167601453</v>
          </cell>
          <cell r="N77">
            <v>1.4050473186119874</v>
          </cell>
          <cell r="O77">
            <v>1.3151739363923862</v>
          </cell>
          <cell r="P77">
            <v>1.1853759658269991</v>
          </cell>
          <cell r="Q77">
            <v>1.3020982666492897</v>
          </cell>
          <cell r="R77">
            <v>1.529908132017693</v>
          </cell>
          <cell r="S77">
            <v>1.3991037669794146</v>
          </cell>
          <cell r="T77">
            <v>1.3783177570093457</v>
          </cell>
        </row>
        <row r="78">
          <cell r="B78" t="str">
            <v>YORW</v>
          </cell>
          <cell r="C78" t="str">
            <v>York Water Co. (The)</v>
          </cell>
          <cell r="D78">
            <v>71</v>
          </cell>
          <cell r="E78">
            <v>71</v>
          </cell>
          <cell r="G78">
            <v>3.2327418196738122</v>
          </cell>
          <cell r="H78">
            <v>3.7700517464424319</v>
          </cell>
          <cell r="I78">
            <v>3.3969577464788734</v>
          </cell>
          <cell r="J78">
            <v>2.6802537295900386</v>
          </cell>
          <cell r="K78">
            <v>2.5188957055214725</v>
          </cell>
          <cell r="L78">
            <v>2.469843260188088</v>
          </cell>
          <cell r="M78">
            <v>2.2777274492040895</v>
          </cell>
          <cell r="N78">
            <v>2.27917282127031</v>
          </cell>
          <cell r="O78">
            <v>2.0460361613351878</v>
          </cell>
          <cell r="P78">
            <v>2.0221066319895966</v>
          </cell>
          <cell r="Q78">
            <v>2.2825484764542936</v>
          </cell>
          <cell r="R78">
            <v>2.8884795713328866</v>
          </cell>
          <cell r="S78">
            <v>3.1060839760068548</v>
          </cell>
        </row>
      </sheetData>
      <sheetData sheetId="16">
        <row r="5">
          <cell r="B5" t="str">
            <v>ALE</v>
          </cell>
          <cell r="C5" t="str">
            <v xml:space="preserve">ALLETE                        </v>
          </cell>
          <cell r="D5">
            <v>3</v>
          </cell>
          <cell r="E5">
            <v>3</v>
          </cell>
          <cell r="G5">
            <v>2.9897361290925351E-2</v>
          </cell>
          <cell r="H5">
            <v>2.9667008622840826E-2</v>
          </cell>
          <cell r="I5">
            <v>3.5553124572678792E-2</v>
          </cell>
          <cell r="J5">
            <v>3.9693456474749457E-2</v>
          </cell>
          <cell r="K5">
            <v>3.9228244335921862E-2</v>
          </cell>
          <cell r="L5">
            <v>3.8852422141790889E-2</v>
          </cell>
          <cell r="M5">
            <v>4.4906526089715432E-2</v>
          </cell>
          <cell r="N5">
            <v>4.5811349890618976E-2</v>
          </cell>
          <cell r="O5">
            <v>5.0304398776688485E-2</v>
          </cell>
          <cell r="P5">
            <v>5.7909976309555147E-2</v>
          </cell>
          <cell r="Q5">
            <v>4.3730295942235327E-2</v>
          </cell>
          <cell r="R5">
            <v>3.6023371260378682E-2</v>
          </cell>
          <cell r="S5">
            <v>3.1638664630154918E-2</v>
          </cell>
        </row>
        <row r="6">
          <cell r="B6" t="str">
            <v>LNT</v>
          </cell>
          <cell r="C6" t="str">
            <v xml:space="preserve">Alliant Energy                </v>
          </cell>
          <cell r="D6">
            <v>4</v>
          </cell>
          <cell r="E6">
            <v>4</v>
          </cell>
          <cell r="G6">
            <v>3.1970987521771292E-2</v>
          </cell>
          <cell r="H6">
            <v>3.0742204655248136E-2</v>
          </cell>
          <cell r="I6">
            <v>3.2064346077552236E-2</v>
          </cell>
          <cell r="J6">
            <v>3.6017157264005763E-2</v>
          </cell>
          <cell r="K6">
            <v>3.5306334371754934E-2</v>
          </cell>
          <cell r="L6">
            <v>3.7406979983286237E-2</v>
          </cell>
          <cell r="M6">
            <v>4.0707404224523951E-2</v>
          </cell>
          <cell r="N6">
            <v>4.2778057372924005E-2</v>
          </cell>
          <cell r="O6">
            <v>4.6064139941690965E-2</v>
          </cell>
          <cell r="P6">
            <v>5.7256279105275212E-2</v>
          </cell>
          <cell r="Q6">
            <v>4.1031652989449004E-2</v>
          </cell>
          <cell r="R6">
            <v>3.131318112332955E-2</v>
          </cell>
          <cell r="S6">
            <v>3.3189033189033185E-2</v>
          </cell>
        </row>
        <row r="7">
          <cell r="B7" t="str">
            <v>AWR</v>
          </cell>
          <cell r="C7" t="str">
            <v>Amer. States Water</v>
          </cell>
          <cell r="D7">
            <v>6</v>
          </cell>
          <cell r="E7">
            <v>6</v>
          </cell>
          <cell r="G7">
            <v>1.8101711124013799E-2</v>
          </cell>
          <cell r="H7">
            <v>2.0479086508626041E-2</v>
          </cell>
          <cell r="I7">
            <v>2.204481319794506E-2</v>
          </cell>
          <cell r="J7">
            <v>2.2090231265006952E-2</v>
          </cell>
          <cell r="K7">
            <v>2.633997908016102E-2</v>
          </cell>
          <cell r="L7">
            <v>2.7498371806932483E-2</v>
          </cell>
          <cell r="M7">
            <v>3.1491767506447131E-2</v>
          </cell>
          <cell r="N7">
            <v>3.1976744186046513E-2</v>
          </cell>
          <cell r="O7">
            <v>2.9778948574046501E-2</v>
          </cell>
          <cell r="P7">
            <v>2.9413477779719262E-2</v>
          </cell>
          <cell r="Q7">
            <v>2.8566531451751129E-2</v>
          </cell>
          <cell r="R7">
            <v>2.4584683433626495E-2</v>
          </cell>
          <cell r="S7">
            <v>2.467462039045553E-2</v>
          </cell>
        </row>
        <row r="8">
          <cell r="B8" t="str">
            <v>AWK</v>
          </cell>
          <cell r="C8" t="str">
            <v>Amer. Water Works</v>
          </cell>
          <cell r="D8">
            <v>7</v>
          </cell>
          <cell r="E8">
            <v>7</v>
          </cell>
          <cell r="G8">
            <v>2.0693343253737589E-2</v>
          </cell>
          <cell r="H8">
            <v>2.0145745765662696E-2</v>
          </cell>
          <cell r="I8">
            <v>2.0246818357115309E-2</v>
          </cell>
          <cell r="J8">
            <v>2.4565486415101312E-2</v>
          </cell>
          <cell r="K8">
            <v>2.5292113459166821E-2</v>
          </cell>
          <cell r="L8">
            <v>2.0489304095421615E-2</v>
          </cell>
          <cell r="M8">
            <v>3.4324293657097465E-2</v>
          </cell>
          <cell r="N8">
            <v>3.1149413352715191E-2</v>
          </cell>
          <cell r="O8">
            <v>3.846497897844172E-2</v>
          </cell>
          <cell r="P8">
            <v>4.1956610724519033E-2</v>
          </cell>
          <cell r="Q8">
            <v>1.9222451823730117E-2</v>
          </cell>
          <cell r="R8" t="str">
            <v>N/A</v>
          </cell>
          <cell r="S8" t="str">
            <v>N/A</v>
          </cell>
        </row>
        <row r="9">
          <cell r="B9" t="str">
            <v>AEE</v>
          </cell>
          <cell r="C9" t="str">
            <v xml:space="preserve">Ameren Corp.                  </v>
          </cell>
          <cell r="D9">
            <v>8</v>
          </cell>
          <cell r="E9">
            <v>8</v>
          </cell>
          <cell r="G9">
            <v>3.0439294361812523E-2</v>
          </cell>
          <cell r="H9">
            <v>3.1165644171779142E-2</v>
          </cell>
          <cell r="I9">
            <v>3.498001142204455E-2</v>
          </cell>
          <cell r="J9">
            <v>3.9633124191771632E-2</v>
          </cell>
          <cell r="K9">
            <v>4.0154632747225347E-2</v>
          </cell>
          <cell r="L9">
            <v>4.6129450771226752E-2</v>
          </cell>
          <cell r="M9">
            <v>4.9724958821518478E-2</v>
          </cell>
          <cell r="N9">
            <v>5.275299385961936E-2</v>
          </cell>
          <cell r="O9">
            <v>5.7585162472422693E-2</v>
          </cell>
          <cell r="P9">
            <v>5.9817440279665957E-2</v>
          </cell>
          <cell r="Q9">
            <v>6.2085991542616896E-2</v>
          </cell>
          <cell r="R9">
            <v>4.8846153846153845E-2</v>
          </cell>
          <cell r="S9">
            <v>4.9258217783380201E-2</v>
          </cell>
        </row>
        <row r="10">
          <cell r="B10" t="str">
            <v>AEP</v>
          </cell>
          <cell r="C10" t="str">
            <v>American Electric Power</v>
          </cell>
          <cell r="D10">
            <v>5</v>
          </cell>
          <cell r="E10">
            <v>5</v>
          </cell>
          <cell r="G10">
            <v>3.5959974984365227E-2</v>
          </cell>
          <cell r="H10">
            <v>3.4157007903274215E-2</v>
          </cell>
          <cell r="I10">
            <v>3.540457920019964E-2</v>
          </cell>
          <cell r="J10">
            <v>3.7978484746780658E-2</v>
          </cell>
          <cell r="K10">
            <v>3.8283828382838281E-2</v>
          </cell>
          <cell r="L10">
            <v>4.2307608860732031E-2</v>
          </cell>
          <cell r="M10">
            <v>4.582459903475844E-2</v>
          </cell>
          <cell r="N10">
            <v>4.9593866445058046E-2</v>
          </cell>
          <cell r="O10">
            <v>4.9022418439309677E-2</v>
          </cell>
          <cell r="P10">
            <v>5.5042792414834694E-2</v>
          </cell>
          <cell r="Q10">
            <v>4.1996363729481956E-2</v>
          </cell>
          <cell r="R10">
            <v>3.3959506512487643E-2</v>
          </cell>
          <cell r="S10">
            <v>4.0638292108043671E-2</v>
          </cell>
        </row>
        <row r="11">
          <cell r="B11" t="str">
            <v>WTR</v>
          </cell>
          <cell r="C11" t="str">
            <v>Aqua America</v>
          </cell>
          <cell r="D11">
            <v>10</v>
          </cell>
          <cell r="E11">
            <v>10</v>
          </cell>
          <cell r="G11">
            <v>2.4165576846534371E-2</v>
          </cell>
          <cell r="H11">
            <v>2.3726573762614129E-2</v>
          </cell>
          <cell r="I11">
            <v>2.3492809295533192E-2</v>
          </cell>
          <cell r="J11">
            <v>2.5746268656716417E-2</v>
          </cell>
          <cell r="K11">
            <v>2.5288002247822423E-2</v>
          </cell>
          <cell r="L11">
            <v>2.3606984411249948E-2</v>
          </cell>
          <cell r="M11">
            <v>2.8020283339432274E-2</v>
          </cell>
          <cell r="N11">
            <v>2.8497116363225151E-2</v>
          </cell>
          <cell r="O11">
            <v>3.1101739588824458E-2</v>
          </cell>
          <cell r="P11">
            <v>3.0929284408828903E-2</v>
          </cell>
          <cell r="Q11">
            <v>2.8025827723588404E-2</v>
          </cell>
          <cell r="R11">
            <v>2.1147703491573962E-2</v>
          </cell>
          <cell r="S11">
            <v>1.811258618915303E-2</v>
          </cell>
        </row>
        <row r="12">
          <cell r="B12" t="str">
            <v>ATO</v>
          </cell>
          <cell r="C12" t="str">
            <v>Atmos Energy</v>
          </cell>
          <cell r="D12">
            <v>12</v>
          </cell>
          <cell r="E12">
            <v>12</v>
          </cell>
          <cell r="G12">
            <v>2.2302183084828769E-2</v>
          </cell>
          <cell r="H12">
            <v>2.269145918688938E-2</v>
          </cell>
          <cell r="I12">
            <v>2.389588222743759E-2</v>
          </cell>
          <cell r="J12">
            <v>2.8846687253832357E-2</v>
          </cell>
          <cell r="K12">
            <v>3.1070896227405369E-2</v>
          </cell>
          <cell r="L12">
            <v>3.527959075674722E-2</v>
          </cell>
          <cell r="M12">
            <v>4.1253138825780224E-2</v>
          </cell>
          <cell r="N12">
            <v>4.1920966648172124E-2</v>
          </cell>
          <cell r="O12">
            <v>4.6963165457540396E-2</v>
          </cell>
          <cell r="P12">
            <v>5.3441295546558708E-2</v>
          </cell>
          <cell r="Q12">
            <v>4.7848651036107331E-2</v>
          </cell>
          <cell r="R12">
            <v>4.1585445094217022E-2</v>
          </cell>
          <cell r="S12">
            <v>4.6583850931677023E-2</v>
          </cell>
        </row>
        <row r="13">
          <cell r="B13" t="str">
            <v>AGR</v>
          </cell>
          <cell r="C13" t="str">
            <v>Avangrid, Inc.</v>
          </cell>
          <cell r="D13">
            <v>13</v>
          </cell>
          <cell r="E13">
            <v>13</v>
          </cell>
          <cell r="G13">
            <v>3.4865356550248895E-2</v>
          </cell>
          <cell r="H13">
            <v>3.7949663987350113E-2</v>
          </cell>
          <cell r="I13">
            <v>4.2587800369685763E-2</v>
          </cell>
          <cell r="J13">
            <v>0</v>
          </cell>
          <cell r="K13" t="str">
            <v>N/A</v>
          </cell>
          <cell r="L13" t="str">
            <v>N/A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 t="str">
            <v>N/A</v>
          </cell>
        </row>
        <row r="14">
          <cell r="B14" t="str">
            <v>AVA</v>
          </cell>
          <cell r="C14" t="str">
            <v xml:space="preserve">Avista Corp.                  </v>
          </cell>
          <cell r="D14">
            <v>14</v>
          </cell>
          <cell r="E14">
            <v>14</v>
          </cell>
          <cell r="G14">
            <v>2.932839933863475E-2</v>
          </cell>
          <cell r="H14">
            <v>3.137478608100399E-2</v>
          </cell>
          <cell r="I14">
            <v>3.3903338365215675E-2</v>
          </cell>
          <cell r="J14">
            <v>3.9675383228133451E-2</v>
          </cell>
          <cell r="K14">
            <v>3.9938362841598796E-2</v>
          </cell>
          <cell r="L14">
            <v>4.5061682795301761E-2</v>
          </cell>
          <cell r="M14">
            <v>4.5540201005025122E-2</v>
          </cell>
          <cell r="N14">
            <v>4.5428264640290747E-2</v>
          </cell>
          <cell r="O14">
            <v>4.7573739295908662E-2</v>
          </cell>
          <cell r="P14">
            <v>4.4907689748849594E-2</v>
          </cell>
          <cell r="Q14">
            <v>3.388665160593262E-2</v>
          </cell>
          <cell r="R14">
            <v>2.6765632028789923E-2</v>
          </cell>
          <cell r="S14">
            <v>2.5194483734087694E-2</v>
          </cell>
        </row>
        <row r="15">
          <cell r="B15" t="str">
            <v>BKH</v>
          </cell>
          <cell r="C15" t="str">
            <v xml:space="preserve">Black Hills                   </v>
          </cell>
          <cell r="D15">
            <v>15</v>
          </cell>
          <cell r="E15">
            <v>15</v>
          </cell>
          <cell r="G15">
            <v>3.3063797711231413E-2</v>
          </cell>
          <cell r="H15">
            <v>2.7492557263503251E-2</v>
          </cell>
          <cell r="I15">
            <v>2.8659649601664988E-2</v>
          </cell>
          <cell r="J15">
            <v>3.5473416834544982E-2</v>
          </cell>
          <cell r="K15">
            <v>2.8366215110464589E-2</v>
          </cell>
          <cell r="L15">
            <v>3.1932773109243695E-2</v>
          </cell>
          <cell r="M15">
            <v>4.3853151204480127E-2</v>
          </cell>
          <cell r="N15">
            <v>4.6437659033078879E-2</v>
          </cell>
          <cell r="O15">
            <v>4.7936085219707054E-2</v>
          </cell>
          <cell r="P15">
            <v>6.1664061142956403E-2</v>
          </cell>
          <cell r="Q15">
            <v>4.2115396185548402E-2</v>
          </cell>
          <cell r="R15">
            <v>3.4027967511984301E-2</v>
          </cell>
          <cell r="S15">
            <v>3.7880961946851865E-2</v>
          </cell>
        </row>
        <row r="16">
          <cell r="B16" t="str">
            <v>CWT</v>
          </cell>
          <cell r="C16" t="str">
            <v>California Water</v>
          </cell>
          <cell r="D16">
            <v>16</v>
          </cell>
          <cell r="E16">
            <v>16</v>
          </cell>
          <cell r="G16">
            <v>1.8199024532285071E-2</v>
          </cell>
          <cell r="H16">
            <v>1.9121474478143091E-2</v>
          </cell>
          <cell r="I16">
            <v>2.3041474654377878E-2</v>
          </cell>
          <cell r="J16">
            <v>2.8771417529093488E-2</v>
          </cell>
          <cell r="K16">
            <v>2.7739842949812226E-2</v>
          </cell>
          <cell r="L16">
            <v>3.1176929072486363E-2</v>
          </cell>
          <cell r="M16">
            <v>3.4547049791620967E-2</v>
          </cell>
          <cell r="N16">
            <v>3.3610230626297956E-2</v>
          </cell>
          <cell r="O16">
            <v>3.2395056351064405E-2</v>
          </cell>
          <cell r="P16">
            <v>3.0738772533083256E-2</v>
          </cell>
          <cell r="Q16">
            <v>3.1153477473639366E-2</v>
          </cell>
          <cell r="R16">
            <v>2.9678145627590441E-2</v>
          </cell>
          <cell r="S16">
            <v>2.9351710056151094E-2</v>
          </cell>
        </row>
        <row r="17">
          <cell r="B17" t="str">
            <v>CNP</v>
          </cell>
          <cell r="C17" t="str">
            <v xml:space="preserve">CenterPoint Energy            </v>
          </cell>
          <cell r="D17">
            <v>17</v>
          </cell>
          <cell r="E17">
            <v>17</v>
          </cell>
          <cell r="G17">
            <v>4.0922211260915636E-2</v>
          </cell>
          <cell r="H17">
            <v>4.7945936332918375E-2</v>
          </cell>
          <cell r="I17">
            <v>4.701049748973072E-2</v>
          </cell>
          <cell r="J17">
            <v>5.0649749309321604E-2</v>
          </cell>
          <cell r="K17">
            <v>3.94469127600382E-2</v>
          </cell>
          <cell r="L17">
            <v>3.5705067538501251E-2</v>
          </cell>
          <cell r="M17">
            <v>4.0413111809609346E-2</v>
          </cell>
          <cell r="N17">
            <v>4.267963263101026E-2</v>
          </cell>
          <cell r="O17">
            <v>5.2895700528957007E-2</v>
          </cell>
          <cell r="P17">
            <v>6.3731656184486368E-2</v>
          </cell>
          <cell r="Q17">
            <v>4.9815749965879626E-2</v>
          </cell>
          <cell r="R17">
            <v>3.8742023701002735E-2</v>
          </cell>
          <cell r="S17">
            <v>4.3949604453559922E-2</v>
          </cell>
        </row>
        <row r="18">
          <cell r="B18" t="str">
            <v>CHG</v>
          </cell>
          <cell r="C18" t="str">
            <v xml:space="preserve">CH Energy Group               </v>
          </cell>
          <cell r="D18" t="e">
            <v>#N/A</v>
          </cell>
          <cell r="E18" t="e">
            <v>#N/A</v>
          </cell>
          <cell r="G18" t="str">
            <v>N/A</v>
          </cell>
          <cell r="H18" t="str">
            <v>N/A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N/A</v>
          </cell>
        </row>
        <row r="19">
          <cell r="B19" t="str">
            <v>CPK</v>
          </cell>
          <cell r="C19" t="str">
            <v>Chesapeake Utilities</v>
          </cell>
          <cell r="D19">
            <v>18</v>
          </cell>
          <cell r="E19">
            <v>18</v>
          </cell>
          <cell r="G19">
            <v>1.7565364639278176E-2</v>
          </cell>
          <cell r="H19">
            <v>1.6885553470919322E-2</v>
          </cell>
          <cell r="I19">
            <v>1.9108791649939783E-2</v>
          </cell>
          <cell r="J19">
            <v>2.1828529107953774E-2</v>
          </cell>
          <cell r="K19">
            <v>2.4403631955721244E-2</v>
          </cell>
          <cell r="L19">
            <v>2.8692007024301816E-2</v>
          </cell>
          <cell r="M19">
            <v>3.2528038491512215E-2</v>
          </cell>
          <cell r="N19">
            <v>3.3594211458948614E-2</v>
          </cell>
          <cell r="O19">
            <v>3.9138062890818302E-2</v>
          </cell>
          <cell r="P19">
            <v>4.0927627376799482E-2</v>
          </cell>
          <cell r="Q19">
            <v>4.0960308598111866E-2</v>
          </cell>
          <cell r="R19">
            <v>3.6221492343988526E-2</v>
          </cell>
          <cell r="S19">
            <v>3.7601328254712373E-2</v>
          </cell>
        </row>
        <row r="20">
          <cell r="B20" t="str">
            <v>CNL</v>
          </cell>
          <cell r="C20" t="str">
            <v xml:space="preserve">Cleco Corp.                   </v>
          </cell>
          <cell r="D20" t="e">
            <v>#N/A</v>
          </cell>
          <cell r="E20" t="e">
            <v>#N/A</v>
          </cell>
          <cell r="G20" t="str">
            <v>N/A</v>
          </cell>
          <cell r="H20" t="str">
            <v>N/A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  <cell r="M20" t="str">
            <v>N/A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 t="str">
            <v>N/A</v>
          </cell>
        </row>
        <row r="21">
          <cell r="B21" t="str">
            <v>CMS</v>
          </cell>
          <cell r="C21" t="str">
            <v xml:space="preserve">CMS Energy Corp.              </v>
          </cell>
          <cell r="D21">
            <v>19</v>
          </cell>
          <cell r="E21">
            <v>19</v>
          </cell>
          <cell r="G21">
            <v>3.0344827586206897E-2</v>
          </cell>
          <cell r="H21">
            <v>2.8753648254242783E-2</v>
          </cell>
          <cell r="I21">
            <v>2.9903296597294234E-2</v>
          </cell>
          <cell r="J21">
            <v>3.3555105582875326E-2</v>
          </cell>
          <cell r="K21">
            <v>3.5880398671096346E-2</v>
          </cell>
          <cell r="L21">
            <v>3.7643932683790966E-2</v>
          </cell>
          <cell r="M21">
            <v>4.1637751561415678E-2</v>
          </cell>
          <cell r="N21">
            <v>4.2548880559213853E-2</v>
          </cell>
          <cell r="O21">
            <v>3.9838232631134181E-2</v>
          </cell>
          <cell r="P21">
            <v>3.9660506068057433E-2</v>
          </cell>
          <cell r="Q21">
            <v>2.6936026936026935E-2</v>
          </cell>
          <cell r="R21">
            <v>1.1644154634373547E-2</v>
          </cell>
          <cell r="S21">
            <v>0</v>
          </cell>
        </row>
        <row r="22">
          <cell r="B22" t="str">
            <v>CTWS</v>
          </cell>
          <cell r="C22" t="str">
            <v>Conn. Water Services</v>
          </cell>
          <cell r="D22">
            <v>20</v>
          </cell>
          <cell r="E22">
            <v>20</v>
          </cell>
          <cell r="G22">
            <v>1.9396518012169749E-2</v>
          </cell>
          <cell r="H22">
            <v>2.0883477275945066E-2</v>
          </cell>
          <cell r="I22">
            <v>2.312472900708195E-2</v>
          </cell>
          <cell r="J22">
            <v>2.9282985191176062E-2</v>
          </cell>
          <cell r="K22">
            <v>3.0022888736957881E-2</v>
          </cell>
          <cell r="L22">
            <v>3.2142740004591816E-2</v>
          </cell>
          <cell r="M22">
            <v>3.2367915303954956E-2</v>
          </cell>
          <cell r="N22">
            <v>3.6174716182412928E-2</v>
          </cell>
          <cell r="O22">
            <v>3.939030655934235E-2</v>
          </cell>
          <cell r="P22">
            <v>4.1092137704319243E-2</v>
          </cell>
          <cell r="Q22">
            <v>3.5763634885800206E-2</v>
          </cell>
          <cell r="R22">
            <v>3.6023353070266238E-2</v>
          </cell>
          <cell r="S22">
            <v>3.6427932342039109E-2</v>
          </cell>
        </row>
        <row r="23">
          <cell r="B23" t="str">
            <v>ED</v>
          </cell>
          <cell r="C23" t="str">
            <v xml:space="preserve">Consol. Edison                </v>
          </cell>
          <cell r="D23">
            <v>21</v>
          </cell>
          <cell r="E23">
            <v>21</v>
          </cell>
          <cell r="G23">
            <v>3.6760925449871466E-2</v>
          </cell>
          <cell r="H23">
            <v>3.4042973086316201E-2</v>
          </cell>
          <cell r="I23">
            <v>3.6177594189986374E-2</v>
          </cell>
          <cell r="J23">
            <v>4.1181594994852307E-2</v>
          </cell>
          <cell r="K23">
            <v>4.3778121362680888E-2</v>
          </cell>
          <cell r="L23">
            <v>4.2515684139575884E-2</v>
          </cell>
          <cell r="M23">
            <v>4.0736625930040737E-2</v>
          </cell>
          <cell r="N23">
            <v>4.4593916646537467E-2</v>
          </cell>
          <cell r="O23">
            <v>5.1581023384842113E-2</v>
          </cell>
          <cell r="P23">
            <v>5.990912090980631E-2</v>
          </cell>
          <cell r="Q23">
            <v>5.6687419753385489E-2</v>
          </cell>
          <cell r="R23">
            <v>4.8370619018827006E-2</v>
          </cell>
          <cell r="S23">
            <v>5.0350262697022766E-2</v>
          </cell>
        </row>
        <row r="24">
          <cell r="B24" t="str">
            <v>CWCO</v>
          </cell>
          <cell r="C24" t="str">
            <v>Consolidated Water</v>
          </cell>
          <cell r="D24">
            <v>22</v>
          </cell>
          <cell r="E24">
            <v>22</v>
          </cell>
          <cell r="G24">
            <v>2.5755624573895918E-2</v>
          </cell>
          <cell r="H24">
            <v>2.6067944836865121E-2</v>
          </cell>
          <cell r="I24">
            <v>2.4797487187964949E-2</v>
          </cell>
          <cell r="J24">
            <v>2.5922405599239608E-2</v>
          </cell>
          <cell r="K24">
            <v>2.52503997979968E-2</v>
          </cell>
          <cell r="L24">
            <v>2.5833118057349523E-2</v>
          </cell>
          <cell r="M24">
            <v>3.7759597230962866E-2</v>
          </cell>
          <cell r="N24">
            <v>3.1897926634768738E-2</v>
          </cell>
          <cell r="O24">
            <v>2.596728122565567E-2</v>
          </cell>
          <cell r="P24">
            <v>1.9882127387630479E-2</v>
          </cell>
          <cell r="Q24">
            <v>1.7200317544323895E-2</v>
          </cell>
          <cell r="R24">
            <v>6.9747478360397746E-3</v>
          </cell>
          <cell r="S24">
            <v>9.4491909130280712E-3</v>
          </cell>
        </row>
        <row r="25">
          <cell r="B25" t="str">
            <v>D</v>
          </cell>
          <cell r="C25" t="str">
            <v xml:space="preserve">Dominion Resources            </v>
          </cell>
          <cell r="D25">
            <v>24</v>
          </cell>
          <cell r="E25">
            <v>24</v>
          </cell>
          <cell r="G25">
            <v>4.7150500444682858E-2</v>
          </cell>
          <cell r="H25">
            <v>3.8776527105239621E-2</v>
          </cell>
          <cell r="I25">
            <v>3.8168979525068834E-2</v>
          </cell>
          <cell r="J25">
            <v>3.656281321908042E-2</v>
          </cell>
          <cell r="K25">
            <v>3.4253418205691777E-2</v>
          </cell>
          <cell r="L25">
            <v>3.7836747048733729E-2</v>
          </cell>
          <cell r="M25">
            <v>4.0570681433625591E-2</v>
          </cell>
          <cell r="N25">
            <v>4.132924936013091E-2</v>
          </cell>
          <cell r="O25">
            <v>4.413147804278101E-2</v>
          </cell>
          <cell r="P25">
            <v>5.2022949552602629E-2</v>
          </cell>
          <cell r="Q25">
            <v>3.7717832418238242E-2</v>
          </cell>
          <cell r="R25">
            <v>3.3232422097284497E-2</v>
          </cell>
          <cell r="S25">
            <v>3.5990924027853838E-2</v>
          </cell>
        </row>
        <row r="26">
          <cell r="B26" t="str">
            <v>DTE</v>
          </cell>
          <cell r="C26" t="str">
            <v xml:space="preserve">DTE Energy                    </v>
          </cell>
          <cell r="D26">
            <v>25</v>
          </cell>
          <cell r="E26">
            <v>25</v>
          </cell>
          <cell r="G26">
            <v>3.342831070637093E-2</v>
          </cell>
          <cell r="H26">
            <v>3.1538338793095352E-2</v>
          </cell>
          <cell r="I26">
            <v>3.3403925507062858E-2</v>
          </cell>
          <cell r="J26">
            <v>3.5313281026571997E-2</v>
          </cell>
          <cell r="K26">
            <v>3.5370070871628995E-2</v>
          </cell>
          <cell r="L26">
            <v>3.8449547958017243E-2</v>
          </cell>
          <cell r="M26">
            <v>4.1889529348635129E-2</v>
          </cell>
          <cell r="N26">
            <v>4.6794005526533407E-2</v>
          </cell>
          <cell r="O26">
            <v>4.7521471857697173E-2</v>
          </cell>
          <cell r="P26">
            <v>6.2855787476280831E-2</v>
          </cell>
          <cell r="Q26">
            <v>5.2431122322797653E-2</v>
          </cell>
          <cell r="R26">
            <v>4.3634866728414122E-2</v>
          </cell>
          <cell r="S26">
            <v>4.8586882712435907E-2</v>
          </cell>
        </row>
        <row r="27">
          <cell r="B27" t="str">
            <v>DUK</v>
          </cell>
          <cell r="C27" t="str">
            <v xml:space="preserve">Duke Energy                   </v>
          </cell>
          <cell r="D27">
            <v>26</v>
          </cell>
          <cell r="E27">
            <v>26</v>
          </cell>
          <cell r="G27">
            <v>4.5398421032938799E-2</v>
          </cell>
          <cell r="H27">
            <v>4.1504632107222279E-2</v>
          </cell>
          <cell r="I27">
            <v>4.2616338799893454E-2</v>
          </cell>
          <cell r="J27">
            <v>4.3376978070527754E-2</v>
          </cell>
          <cell r="K27">
            <v>4.2579650982035443E-2</v>
          </cell>
          <cell r="L27">
            <v>4.4494362607456039E-2</v>
          </cell>
          <cell r="M27">
            <v>4.6766476308072229E-2</v>
          </cell>
          <cell r="N27">
            <v>5.2124466908861161E-2</v>
          </cell>
          <cell r="O27">
            <v>5.7066656207714783E-2</v>
          </cell>
          <cell r="P27">
            <v>6.2468156746339404E-2</v>
          </cell>
          <cell r="Q27">
            <v>5.155918803826838E-2</v>
          </cell>
          <cell r="R27">
            <v>4.4432963058641181E-2</v>
          </cell>
          <cell r="S27" t="str">
            <v>N/A</v>
          </cell>
        </row>
        <row r="28">
          <cell r="B28" t="str">
            <v>EIX</v>
          </cell>
          <cell r="C28" t="str">
            <v xml:space="preserve">Edison Int'l                  </v>
          </cell>
          <cell r="D28">
            <v>27</v>
          </cell>
          <cell r="E28">
            <v>27</v>
          </cell>
          <cell r="G28">
            <v>3.8432316069393437E-2</v>
          </cell>
          <cell r="H28">
            <v>2.8728755773412069E-2</v>
          </cell>
          <cell r="I28">
            <v>2.8086227409211944E-2</v>
          </cell>
          <cell r="J28">
            <v>2.8279103162429427E-2</v>
          </cell>
          <cell r="K28">
            <v>2.6245000530917072E-2</v>
          </cell>
          <cell r="L28">
            <v>2.8497625197900178E-2</v>
          </cell>
          <cell r="M28">
            <v>2.9729423751839693E-2</v>
          </cell>
          <cell r="N28">
            <v>3.3692545688140743E-2</v>
          </cell>
          <cell r="O28">
            <v>3.6593479707252158E-2</v>
          </cell>
          <cell r="P28">
            <v>3.9540127671737549E-2</v>
          </cell>
          <cell r="Q28">
            <v>2.6937877954920288E-2</v>
          </cell>
          <cell r="R28">
            <v>2.2080655466606532E-2</v>
          </cell>
          <cell r="S28">
            <v>2.5822202399117353E-2</v>
          </cell>
        </row>
        <row r="29">
          <cell r="B29" t="str">
            <v>EE</v>
          </cell>
          <cell r="C29" t="str">
            <v xml:space="preserve">El Paso Electric              </v>
          </cell>
          <cell r="D29">
            <v>28</v>
          </cell>
          <cell r="E29">
            <v>28</v>
          </cell>
          <cell r="G29">
            <v>2.5459714275432723E-2</v>
          </cell>
          <cell r="H29">
            <v>2.4945461443611872E-2</v>
          </cell>
          <cell r="I29">
            <v>2.7472527472527472E-2</v>
          </cell>
          <cell r="J29">
            <v>3.1311312387453973E-2</v>
          </cell>
          <cell r="K29">
            <v>2.9712288249529446E-2</v>
          </cell>
          <cell r="L29">
            <v>2.9914407580225E-2</v>
          </cell>
          <cell r="M29">
            <v>2.9654539896056251E-2</v>
          </cell>
          <cell r="N29">
            <v>2.1129466000768343E-2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 t="str">
            <v>EDE</v>
          </cell>
          <cell r="C30" t="str">
            <v>Empire District Electric</v>
          </cell>
          <cell r="D30" t="e">
            <v>#N/A</v>
          </cell>
          <cell r="E30">
            <v>29</v>
          </cell>
          <cell r="G30" t="str">
            <v>N/A</v>
          </cell>
          <cell r="H30" t="str">
            <v>N/A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  <cell r="M30" t="str">
            <v>N/A</v>
          </cell>
          <cell r="N30" t="str">
            <v>N/A</v>
          </cell>
          <cell r="O30" t="str">
            <v>N/A</v>
          </cell>
          <cell r="P30" t="str">
            <v>N/A</v>
          </cell>
          <cell r="Q30" t="str">
            <v>N/A</v>
          </cell>
          <cell r="R30" t="str">
            <v>N/A</v>
          </cell>
          <cell r="S30" t="str">
            <v>N/A</v>
          </cell>
        </row>
        <row r="31">
          <cell r="B31" t="str">
            <v>ETR</v>
          </cell>
          <cell r="C31" t="str">
            <v xml:space="preserve">Entergy Corp.                 </v>
          </cell>
          <cell r="D31">
            <v>29</v>
          </cell>
          <cell r="E31">
            <v>30</v>
          </cell>
          <cell r="G31">
            <v>4.4090298902668815E-2</v>
          </cell>
          <cell r="H31">
            <v>4.4930550206680533E-2</v>
          </cell>
          <cell r="I31">
            <v>4.5513221457753883E-2</v>
          </cell>
          <cell r="J31">
            <v>4.5882272134075142E-2</v>
          </cell>
          <cell r="K31">
            <v>4.4653665097511772E-2</v>
          </cell>
          <cell r="L31">
            <v>5.0656087885260902E-2</v>
          </cell>
          <cell r="M31">
            <v>4.91356855316126E-2</v>
          </cell>
          <cell r="N31">
            <v>4.8525951152491337E-2</v>
          </cell>
          <cell r="O31">
            <v>4.2045159615883732E-2</v>
          </cell>
          <cell r="P31">
            <v>3.9745101416250449E-2</v>
          </cell>
          <cell r="Q31">
            <v>2.9225808337148926E-2</v>
          </cell>
          <cell r="R31">
            <v>2.3867893982145335E-2</v>
          </cell>
          <cell r="S31">
            <v>2.8227545379699692E-2</v>
          </cell>
        </row>
        <row r="32">
          <cell r="B32" t="str">
            <v>ES</v>
          </cell>
          <cell r="C32" t="str">
            <v xml:space="preserve">Eversource Energy    </v>
          </cell>
          <cell r="D32">
            <v>30</v>
          </cell>
          <cell r="E32">
            <v>31</v>
          </cell>
          <cell r="G32">
            <v>3.3183841768928753E-2</v>
          </cell>
          <cell r="H32">
            <v>3.1385764078167074E-2</v>
          </cell>
          <cell r="I32">
            <v>3.2172357077014838E-2</v>
          </cell>
          <cell r="J32">
            <v>3.3411359862353197E-2</v>
          </cell>
          <cell r="K32">
            <v>3.3958427962710619E-2</v>
          </cell>
          <cell r="L32">
            <v>3.4848161581679825E-2</v>
          </cell>
          <cell r="M32">
            <v>3.5175611575973993E-2</v>
          </cell>
          <cell r="N32">
            <v>3.2279836840097428E-2</v>
          </cell>
          <cell r="O32">
            <v>3.6361701372875942E-2</v>
          </cell>
          <cell r="P32">
            <v>4.1586412187007524E-2</v>
          </cell>
          <cell r="Q32">
            <v>3.2464977176137257E-2</v>
          </cell>
          <cell r="R32">
            <v>2.6001476212843051E-2</v>
          </cell>
          <cell r="S32">
            <v>3.2667958365250299E-2</v>
          </cell>
        </row>
        <row r="33">
          <cell r="B33" t="str">
            <v>EXC</v>
          </cell>
          <cell r="C33" t="str">
            <v xml:space="preserve">Exelon Corp.                  </v>
          </cell>
          <cell r="D33">
            <v>31</v>
          </cell>
          <cell r="E33">
            <v>32</v>
          </cell>
          <cell r="G33">
            <v>3.3181053137773496E-2</v>
          </cell>
          <cell r="H33">
            <v>3.5138542421072401E-2</v>
          </cell>
          <cell r="I33">
            <v>3.7471004579789455E-2</v>
          </cell>
          <cell r="J33">
            <v>3.8819146604889956E-2</v>
          </cell>
          <cell r="K33">
            <v>3.6863071526250075E-2</v>
          </cell>
          <cell r="L33">
            <v>4.689010634869481E-2</v>
          </cell>
          <cell r="M33">
            <v>5.7330057330057325E-2</v>
          </cell>
          <cell r="N33">
            <v>4.9551675318546484E-2</v>
          </cell>
          <cell r="O33">
            <v>4.946646880079146E-2</v>
          </cell>
          <cell r="P33">
            <v>4.261017774531288E-2</v>
          </cell>
          <cell r="Q33">
            <v>2.7820752924571826E-2</v>
          </cell>
          <cell r="R33">
            <v>2.4784159925919876E-2</v>
          </cell>
          <cell r="S33">
            <v>2.8349178910976661E-2</v>
          </cell>
        </row>
        <row r="34">
          <cell r="B34" t="str">
            <v>FE</v>
          </cell>
          <cell r="C34" t="str">
            <v xml:space="preserve">FirstEnergy Corp.             </v>
          </cell>
          <cell r="D34">
            <v>32</v>
          </cell>
          <cell r="E34">
            <v>33</v>
          </cell>
          <cell r="G34">
            <v>5.1688392831785522E-2</v>
          </cell>
          <cell r="H34">
            <v>4.6233866307069924E-2</v>
          </cell>
          <cell r="I34">
            <v>4.3089260600257341E-2</v>
          </cell>
          <cell r="J34">
            <v>4.2296959906006751E-2</v>
          </cell>
          <cell r="K34">
            <v>4.2577097069867835E-2</v>
          </cell>
          <cell r="L34">
            <v>4.2556484060662335E-2</v>
          </cell>
          <cell r="M34">
            <v>4.8962877236713255E-2</v>
          </cell>
          <cell r="N34">
            <v>5.2263980614814465E-2</v>
          </cell>
          <cell r="O34">
            <v>5.7621791513881616E-2</v>
          </cell>
          <cell r="P34">
            <v>5.0878815911193344E-2</v>
          </cell>
          <cell r="Q34">
            <v>3.2108351090224467E-2</v>
          </cell>
          <cell r="R34">
            <v>3.1165909056357081E-2</v>
          </cell>
          <cell r="S34">
            <v>3.4036133495234946E-2</v>
          </cell>
        </row>
        <row r="35">
          <cell r="B35" t="str">
            <v>FTS.TO</v>
          </cell>
          <cell r="C35" t="str">
            <v>Fortis Inc.</v>
          </cell>
          <cell r="D35">
            <v>33</v>
          </cell>
          <cell r="E35">
            <v>34</v>
          </cell>
          <cell r="G35">
            <v>4.065796199061382E-2</v>
          </cell>
          <cell r="H35">
            <v>3.690036900369003E-2</v>
          </cell>
          <cell r="I35">
            <v>3.7963212422542802E-2</v>
          </cell>
          <cell r="J35">
            <v>3.7646439383967355E-2</v>
          </cell>
          <cell r="K35">
            <v>3.8788602118454425E-2</v>
          </cell>
          <cell r="L35">
            <v>3.8401277994531656E-2</v>
          </cell>
          <cell r="M35">
            <v>3.6443587735678573E-2</v>
          </cell>
          <cell r="N35">
            <v>3.5780910731215025E-2</v>
          </cell>
          <cell r="O35">
            <v>3.7955808594279522E-2</v>
          </cell>
          <cell r="P35">
            <v>4.2088223391339538E-2</v>
          </cell>
          <cell r="Q35">
            <v>3.7632183042938319E-2</v>
          </cell>
          <cell r="R35">
            <v>3.0133764515654856E-2</v>
          </cell>
          <cell r="S35">
            <v>2.7878333957475139E-2</v>
          </cell>
        </row>
        <row r="36">
          <cell r="B36" t="str">
            <v>FPL</v>
          </cell>
          <cell r="C36" t="str">
            <v xml:space="preserve">FPL Group                     </v>
          </cell>
          <cell r="D36" t="e">
            <v>#N/A</v>
          </cell>
          <cell r="E36" t="e">
            <v>#N/A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</row>
        <row r="37">
          <cell r="B37" t="str">
            <v>GXP</v>
          </cell>
          <cell r="C37" t="str">
            <v xml:space="preserve">Great Plains Energy             </v>
          </cell>
          <cell r="D37">
            <v>35</v>
          </cell>
          <cell r="E37">
            <v>36</v>
          </cell>
          <cell r="G37" t="str">
            <v>N/A</v>
          </cell>
          <cell r="H37">
            <v>3.5830618892508145E-2</v>
          </cell>
          <cell r="I37">
            <v>3.6443400462882997E-2</v>
          </cell>
          <cell r="J37">
            <v>3.7616373299159477E-2</v>
          </cell>
          <cell r="K37">
            <v>3.6159022352850186E-2</v>
          </cell>
          <cell r="L37">
            <v>3.8377860934644507E-2</v>
          </cell>
          <cell r="M37">
            <v>4.0770587954794713E-2</v>
          </cell>
          <cell r="N37">
            <v>4.1478317023496102E-2</v>
          </cell>
          <cell r="O37">
            <v>4.4852742502026477E-2</v>
          </cell>
          <cell r="P37">
            <v>5.0260385127770375E-2</v>
          </cell>
          <cell r="Q37">
            <v>6.9648401443316271E-2</v>
          </cell>
          <cell r="R37">
            <v>5.4888734583209337E-2</v>
          </cell>
          <cell r="S37">
            <v>5.5997841047092163E-2</v>
          </cell>
        </row>
        <row r="38">
          <cell r="B38" t="str">
            <v>HE</v>
          </cell>
          <cell r="C38" t="str">
            <v xml:space="preserve">Hawaiian Elec.                </v>
          </cell>
          <cell r="D38">
            <v>36</v>
          </cell>
          <cell r="E38">
            <v>37</v>
          </cell>
          <cell r="G38">
            <v>3.5379040771491344E-2</v>
          </cell>
          <cell r="H38">
            <v>3.6538291540206859E-2</v>
          </cell>
          <cell r="I38">
            <v>3.9943306274964563E-2</v>
          </cell>
          <cell r="J38">
            <v>4.0517579401385444E-2</v>
          </cell>
          <cell r="K38">
            <v>4.7609905932040696E-2</v>
          </cell>
          <cell r="L38">
            <v>4.7211117456691411E-2</v>
          </cell>
          <cell r="M38">
            <v>4.6955468039987881E-2</v>
          </cell>
          <cell r="N38">
            <v>5.0388069405502049E-2</v>
          </cell>
          <cell r="O38">
            <v>5.513316437686186E-2</v>
          </cell>
          <cell r="P38">
            <v>6.886975840044432E-2</v>
          </cell>
          <cell r="Q38">
            <v>5.0036316681462349E-2</v>
          </cell>
          <cell r="R38">
            <v>5.1781016411241491E-2</v>
          </cell>
          <cell r="S38">
            <v>4.5861380279606477E-2</v>
          </cell>
        </row>
        <row r="39">
          <cell r="B39" t="str">
            <v>IDA</v>
          </cell>
          <cell r="C39" t="str">
            <v xml:space="preserve">IDACORP, Inc.                 </v>
          </cell>
          <cell r="D39">
            <v>37</v>
          </cell>
          <cell r="E39">
            <v>38</v>
          </cell>
          <cell r="G39">
            <v>2.6070520758652151E-2</v>
          </cell>
          <cell r="H39">
            <v>2.5827577857464059E-2</v>
          </cell>
          <cell r="I39">
            <v>2.7697142400596553E-2</v>
          </cell>
          <cell r="J39">
            <v>3.0590784526161492E-2</v>
          </cell>
          <cell r="K39">
            <v>3.117306363910094E-2</v>
          </cell>
          <cell r="L39">
            <v>3.206895847376269E-2</v>
          </cell>
          <cell r="M39">
            <v>3.275944524151124E-2</v>
          </cell>
          <cell r="N39">
            <v>3.0961349914856284E-2</v>
          </cell>
          <cell r="O39">
            <v>3.4393809114359415E-2</v>
          </cell>
          <cell r="P39">
            <v>4.4574867204041455E-2</v>
          </cell>
          <cell r="Q39">
            <v>3.9529597786342525E-2</v>
          </cell>
          <cell r="R39">
            <v>3.5460992907801414E-2</v>
          </cell>
          <cell r="S39">
            <v>3.3884904275145421E-2</v>
          </cell>
        </row>
        <row r="40">
          <cell r="B40" t="str">
            <v>TEG</v>
          </cell>
          <cell r="C40" t="str">
            <v xml:space="preserve">Integrys Energy               </v>
          </cell>
          <cell r="D40" t="e">
            <v>#N/A</v>
          </cell>
          <cell r="E40" t="e">
            <v>#N/A</v>
          </cell>
          <cell r="G40" t="str">
            <v>N/A</v>
          </cell>
          <cell r="H40" t="str">
            <v>N/A</v>
          </cell>
          <cell r="I40" t="str">
            <v>N/A</v>
          </cell>
          <cell r="J40" t="str">
            <v>N/A</v>
          </cell>
          <cell r="K40" t="str">
            <v>N/A</v>
          </cell>
          <cell r="L40" t="str">
            <v>N/A</v>
          </cell>
          <cell r="M40" t="str">
            <v>N/A</v>
          </cell>
          <cell r="N40" t="str">
            <v>N/A</v>
          </cell>
          <cell r="O40" t="str">
            <v>N/A</v>
          </cell>
          <cell r="P40" t="str">
            <v>N/A</v>
          </cell>
          <cell r="Q40" t="str">
            <v>N/A</v>
          </cell>
          <cell r="R40" t="str">
            <v>N/A</v>
          </cell>
          <cell r="S40" t="str">
            <v>N/A</v>
          </cell>
        </row>
        <row r="41">
          <cell r="B41" t="str">
            <v>ITC</v>
          </cell>
          <cell r="C41" t="str">
            <v>ITC Holdings</v>
          </cell>
          <cell r="D41" t="e">
            <v>#N/A</v>
          </cell>
          <cell r="E41" t="e">
            <v>#N/A</v>
          </cell>
          <cell r="G41" t="str">
            <v>N/A</v>
          </cell>
          <cell r="H41" t="str">
            <v>N/A</v>
          </cell>
          <cell r="I41" t="str">
            <v>N/A</v>
          </cell>
          <cell r="J41" t="str">
            <v>N/A</v>
          </cell>
          <cell r="K41" t="str">
            <v>N/A</v>
          </cell>
          <cell r="L41" t="str">
            <v>N/A</v>
          </cell>
          <cell r="M41" t="str">
            <v>N/A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 t="str">
            <v>N/A</v>
          </cell>
        </row>
        <row r="42">
          <cell r="B42" t="str">
            <v>MDU</v>
          </cell>
          <cell r="C42" t="str">
            <v xml:space="preserve">MDU Resources                 </v>
          </cell>
          <cell r="D42" t="e">
            <v>#N/A</v>
          </cell>
          <cell r="E42" t="e">
            <v>#N/A</v>
          </cell>
          <cell r="G42" t="str">
            <v>N/A</v>
          </cell>
          <cell r="H42" t="str">
            <v>N/A</v>
          </cell>
          <cell r="I42" t="str">
            <v>N/A</v>
          </cell>
          <cell r="J42" t="str">
            <v>N/A</v>
          </cell>
          <cell r="K42" t="str">
            <v>N/A</v>
          </cell>
          <cell r="L42" t="str">
            <v>N/A</v>
          </cell>
          <cell r="M42" t="str">
            <v>N/A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 t="str">
            <v>N/A</v>
          </cell>
        </row>
        <row r="43">
          <cell r="B43" t="str">
            <v>MGEE</v>
          </cell>
          <cell r="C43" t="str">
            <v xml:space="preserve">MGE Energy                    </v>
          </cell>
          <cell r="D43">
            <v>38</v>
          </cell>
          <cell r="E43">
            <v>39</v>
          </cell>
          <cell r="G43">
            <v>2.1630479311757479E-2</v>
          </cell>
          <cell r="H43">
            <v>1.9508871891741244E-2</v>
          </cell>
          <cell r="I43">
            <v>2.2287714127832012E-2</v>
          </cell>
          <cell r="J43">
            <v>2.7767803710353083E-2</v>
          </cell>
          <cell r="K43">
            <v>2.7831406865080361E-2</v>
          </cell>
          <cell r="L43">
            <v>2.9114854017577758E-2</v>
          </cell>
          <cell r="M43">
            <v>3.2450310462104906E-2</v>
          </cell>
          <cell r="N43">
            <v>3.6302919314876655E-2</v>
          </cell>
          <cell r="O43">
            <v>3.9772499699603475E-2</v>
          </cell>
          <cell r="P43">
            <v>4.363228699551569E-2</v>
          </cell>
          <cell r="Q43">
            <v>4.2360864941510097E-2</v>
          </cell>
          <cell r="R43">
            <v>4.1398749229278602E-2</v>
          </cell>
          <cell r="S43">
            <v>4.2519034950921936E-2</v>
          </cell>
        </row>
        <row r="44">
          <cell r="B44" t="str">
            <v>MSEX</v>
          </cell>
          <cell r="C44" t="str">
            <v>Middlesex Water</v>
          </cell>
          <cell r="D44">
            <v>39</v>
          </cell>
          <cell r="E44">
            <v>40</v>
          </cell>
          <cell r="G44">
            <v>2.0958428232912326E-2</v>
          </cell>
          <cell r="H44">
            <v>2.1902841242692671E-2</v>
          </cell>
          <cell r="I44">
            <v>2.283130827917491E-2</v>
          </cell>
          <cell r="J44">
            <v>3.3284721626490522E-2</v>
          </cell>
          <cell r="K44">
            <v>3.652465294399234E-2</v>
          </cell>
          <cell r="L44">
            <v>3.7102734663710273E-2</v>
          </cell>
          <cell r="M44">
            <v>3.9635122159394007E-2</v>
          </cell>
          <cell r="N44">
            <v>4.0164383561643834E-2</v>
          </cell>
          <cell r="O44">
            <v>4.2288120722933843E-2</v>
          </cell>
          <cell r="P44">
            <v>4.711868887126619E-2</v>
          </cell>
          <cell r="Q44">
            <v>3.9895579138527891E-2</v>
          </cell>
          <cell r="R44">
            <v>3.6897029070386535E-2</v>
          </cell>
          <cell r="S44">
            <v>3.6663266949379998E-2</v>
          </cell>
        </row>
        <row r="45">
          <cell r="B45" t="str">
            <v>NJR</v>
          </cell>
          <cell r="C45" t="str">
            <v>New Jersey Resources</v>
          </cell>
          <cell r="D45">
            <v>40</v>
          </cell>
          <cell r="E45">
            <v>41</v>
          </cell>
          <cell r="G45">
            <v>2.6136417054482209E-2</v>
          </cell>
          <cell r="H45">
            <v>2.6865054763380861E-2</v>
          </cell>
          <cell r="I45">
            <v>2.8644082658638527E-2</v>
          </cell>
          <cell r="J45">
            <v>3.1449731155523991E-2</v>
          </cell>
          <cell r="K45">
            <v>3.50366758185469E-2</v>
          </cell>
          <cell r="L45">
            <v>3.7127011046431686E-2</v>
          </cell>
          <cell r="M45">
            <v>3.3767486734201636E-2</v>
          </cell>
          <cell r="N45">
            <v>3.3311742389192191E-2</v>
          </cell>
          <cell r="O45">
            <v>3.689636462289745E-2</v>
          </cell>
          <cell r="P45">
            <v>3.461753210496929E-2</v>
          </cell>
          <cell r="Q45">
            <v>3.3494266747133378E-2</v>
          </cell>
          <cell r="R45">
            <v>3.0192949023344448E-2</v>
          </cell>
          <cell r="S45">
            <v>3.1904287138584245E-2</v>
          </cell>
        </row>
        <row r="46">
          <cell r="B46" t="str">
            <v>NEE</v>
          </cell>
          <cell r="C46" t="str">
            <v>NextEra Energy, Inc.</v>
          </cell>
          <cell r="D46">
            <v>41</v>
          </cell>
          <cell r="E46">
            <v>42</v>
          </cell>
          <cell r="G46">
            <v>2.6840119934229616E-2</v>
          </cell>
          <cell r="H46">
            <v>2.7927998351324274E-2</v>
          </cell>
          <cell r="I46">
            <v>2.9069767441860465E-2</v>
          </cell>
          <cell r="J46">
            <v>3.0084000781402619E-2</v>
          </cell>
          <cell r="K46">
            <v>3.0012936610608019E-2</v>
          </cell>
          <cell r="L46">
            <v>3.2983920338834821E-2</v>
          </cell>
          <cell r="M46">
            <v>3.6464743151465431E-2</v>
          </cell>
          <cell r="N46">
            <v>3.9566922053163561E-2</v>
          </cell>
          <cell r="O46">
            <v>3.8965846435599201E-2</v>
          </cell>
          <cell r="P46">
            <v>3.548629365377394E-2</v>
          </cell>
          <cell r="Q46">
            <v>3.0198666508321599E-2</v>
          </cell>
          <cell r="R46">
            <v>2.6540223002605473E-2</v>
          </cell>
          <cell r="S46">
            <v>3.4015919450302738E-2</v>
          </cell>
        </row>
        <row r="47">
          <cell r="B47" t="str">
            <v>NI</v>
          </cell>
          <cell r="C47" t="str">
            <v xml:space="preserve">NiSource Inc.                 </v>
          </cell>
          <cell r="D47">
            <v>42</v>
          </cell>
          <cell r="E47">
            <v>43</v>
          </cell>
          <cell r="G47">
            <v>3.1018849916487713E-2</v>
          </cell>
          <cell r="H47">
            <v>2.7870680044593088E-2</v>
          </cell>
          <cell r="I47">
            <v>2.7606435750334297E-2</v>
          </cell>
          <cell r="J47">
            <v>3.5283115116476783E-2</v>
          </cell>
          <cell r="K47">
            <v>2.6856947260328078E-2</v>
          </cell>
          <cell r="L47">
            <v>3.304670375990558E-2</v>
          </cell>
          <cell r="M47">
            <v>3.8395555918634097E-2</v>
          </cell>
          <cell r="N47">
            <v>4.525109438788058E-2</v>
          </cell>
          <cell r="O47">
            <v>5.6625838616359947E-2</v>
          </cell>
          <cell r="P47">
            <v>7.6405614151648538E-2</v>
          </cell>
          <cell r="Q47">
            <v>5.6906043174367538E-2</v>
          </cell>
          <cell r="R47">
            <v>4.2890442890442894E-2</v>
          </cell>
          <cell r="S47">
            <v>4.2120684918963466E-2</v>
          </cell>
        </row>
        <row r="48">
          <cell r="B48" t="str">
            <v>NWN</v>
          </cell>
          <cell r="C48" t="str">
            <v>Northwest Nat. Gas</v>
          </cell>
          <cell r="D48">
            <v>43</v>
          </cell>
          <cell r="E48">
            <v>44</v>
          </cell>
          <cell r="G48">
            <v>3.0458325275575321E-2</v>
          </cell>
          <cell r="H48">
            <v>3.0211480362537763E-2</v>
          </cell>
          <cell r="I48">
            <v>3.2763333099726684E-2</v>
          </cell>
          <cell r="J48">
            <v>4.0055129640795939E-2</v>
          </cell>
          <cell r="K48">
            <v>4.1395359244590632E-2</v>
          </cell>
          <cell r="L48">
            <v>4.2156185210780933E-2</v>
          </cell>
          <cell r="M48">
            <v>3.8256855243753871E-2</v>
          </cell>
          <cell r="N48">
            <v>3.8500462005544064E-2</v>
          </cell>
          <cell r="O48">
            <v>3.6260036260036259E-2</v>
          </cell>
          <cell r="P48">
            <v>3.7261294829995344E-2</v>
          </cell>
          <cell r="Q48">
            <v>3.2721245129485717E-2</v>
          </cell>
          <cell r="R48">
            <v>3.1170180527295553E-2</v>
          </cell>
          <cell r="S48">
            <v>3.7317439862542955E-2</v>
          </cell>
        </row>
        <row r="49">
          <cell r="B49" t="str">
            <v>NWE</v>
          </cell>
          <cell r="C49" t="str">
            <v xml:space="preserve">NorthWestern Corp             </v>
          </cell>
          <cell r="D49">
            <v>44</v>
          </cell>
          <cell r="E49">
            <v>45</v>
          </cell>
          <cell r="G49">
            <v>3.8580923487014016E-2</v>
          </cell>
          <cell r="H49">
            <v>3.5233125849370002E-2</v>
          </cell>
          <cell r="I49">
            <v>3.4328281354593981E-2</v>
          </cell>
          <cell r="J49">
            <v>3.605701515521418E-2</v>
          </cell>
          <cell r="K49">
            <v>3.2959789057350038E-2</v>
          </cell>
          <cell r="L49">
            <v>3.6648583484026519E-2</v>
          </cell>
          <cell r="M49">
            <v>4.1665493651642689E-2</v>
          </cell>
          <cell r="N49">
            <v>4.5091592296852979E-2</v>
          </cell>
          <cell r="O49">
            <v>4.9282504710827658E-2</v>
          </cell>
          <cell r="P49">
            <v>5.749345690136011E-2</v>
          </cell>
          <cell r="Q49">
            <v>5.3783156093387123E-2</v>
          </cell>
          <cell r="R49">
            <v>4.0897181928557735E-2</v>
          </cell>
          <cell r="S49">
            <v>3.6472733690217071E-2</v>
          </cell>
        </row>
        <row r="50">
          <cell r="B50" t="str">
            <v>OGE</v>
          </cell>
          <cell r="C50" t="str">
            <v xml:space="preserve">OGE Energy                    </v>
          </cell>
          <cell r="D50">
            <v>45</v>
          </cell>
          <cell r="E50">
            <v>46</v>
          </cell>
          <cell r="G50">
            <v>3.981959866411669E-2</v>
          </cell>
          <cell r="H50">
            <v>3.6100056850483231E-2</v>
          </cell>
          <cell r="I50">
            <v>3.8654618473895584E-2</v>
          </cell>
          <cell r="J50">
            <v>3.5122930255895635E-2</v>
          </cell>
          <cell r="K50">
            <v>2.6267765304429577E-2</v>
          </cell>
          <cell r="L50">
            <v>2.4793147651788836E-2</v>
          </cell>
          <cell r="M50">
            <v>2.9415017140329538E-2</v>
          </cell>
          <cell r="N50">
            <v>3.0627068033249941E-2</v>
          </cell>
          <cell r="O50">
            <v>3.6776527331189711E-2</v>
          </cell>
          <cell r="P50">
            <v>4.9552363106391835E-2</v>
          </cell>
          <cell r="Q50">
            <v>4.52485758674262E-2</v>
          </cell>
          <cell r="R50">
            <v>3.768387416671258E-2</v>
          </cell>
          <cell r="S50">
            <v>3.9935530085959889E-2</v>
          </cell>
        </row>
        <row r="51">
          <cell r="B51" t="str">
            <v>OGS</v>
          </cell>
          <cell r="C51" t="str">
            <v>ONE Gas Inc.</v>
          </cell>
          <cell r="D51">
            <v>46</v>
          </cell>
          <cell r="E51">
            <v>47</v>
          </cell>
          <cell r="G51">
            <v>2.4553303353394097E-2</v>
          </cell>
          <cell r="H51">
            <v>2.3707048613560999E-2</v>
          </cell>
          <cell r="I51">
            <v>2.3233815158404832E-2</v>
          </cell>
          <cell r="J51">
            <v>2.7069704489059328E-2</v>
          </cell>
          <cell r="K51">
            <v>2.2762993875670694E-2</v>
          </cell>
          <cell r="L51" t="str">
            <v>N/A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 t="str">
            <v>N/A</v>
          </cell>
          <cell r="S51" t="str">
            <v>N/A</v>
          </cell>
        </row>
        <row r="52">
          <cell r="B52" t="str">
            <v>OTTR</v>
          </cell>
          <cell r="C52" t="str">
            <v xml:space="preserve">Otter Tail Corp.              </v>
          </cell>
          <cell r="D52">
            <v>47</v>
          </cell>
          <cell r="E52">
            <v>48</v>
          </cell>
          <cell r="G52">
            <v>2.9241042203116137E-2</v>
          </cell>
          <cell r="H52">
            <v>3.1191363891122648E-2</v>
          </cell>
          <cell r="I52">
            <v>3.8688910210777187E-2</v>
          </cell>
          <cell r="J52">
            <v>4.3325114476928495E-2</v>
          </cell>
          <cell r="K52">
            <v>4.1439775334771736E-2</v>
          </cell>
          <cell r="L52">
            <v>4.1128084606345469E-2</v>
          </cell>
          <cell r="M52">
            <v>5.2108420545605813E-2</v>
          </cell>
          <cell r="N52">
            <v>5.569335891795759E-2</v>
          </cell>
          <cell r="O52">
            <v>5.6837178201270475E-2</v>
          </cell>
          <cell r="P52">
            <v>5.3790173122994167E-2</v>
          </cell>
          <cell r="Q52">
            <v>3.6323677543420523E-2</v>
          </cell>
          <cell r="R52">
            <v>3.4559149313247675E-2</v>
          </cell>
          <cell r="S52">
            <v>3.9223711586343322E-2</v>
          </cell>
        </row>
        <row r="53">
          <cell r="B53" t="str">
            <v>POM</v>
          </cell>
          <cell r="C53" t="str">
            <v xml:space="preserve">Pepco Holdings                </v>
          </cell>
          <cell r="D53" t="e">
            <v>#N/A</v>
          </cell>
          <cell r="E53" t="e">
            <v>#N/A</v>
          </cell>
          <cell r="G53" t="str">
            <v>N/A</v>
          </cell>
          <cell r="H53" t="str">
            <v>N/A</v>
          </cell>
          <cell r="I53" t="str">
            <v>N/A</v>
          </cell>
          <cell r="J53" t="str">
            <v>N/A</v>
          </cell>
          <cell r="K53" t="str">
            <v>N/A</v>
          </cell>
          <cell r="L53" t="str">
            <v>N/A</v>
          </cell>
          <cell r="M53" t="str">
            <v>N/A</v>
          </cell>
          <cell r="N53" t="str">
            <v>N/A</v>
          </cell>
          <cell r="O53" t="str">
            <v>N/A</v>
          </cell>
          <cell r="P53" t="str">
            <v>N/A</v>
          </cell>
          <cell r="Q53" t="str">
            <v>N/A</v>
          </cell>
          <cell r="R53" t="str">
            <v>N/A</v>
          </cell>
          <cell r="S53" t="str">
            <v>N/A</v>
          </cell>
        </row>
        <row r="54">
          <cell r="B54" t="str">
            <v>PCG</v>
          </cell>
          <cell r="C54" t="str">
            <v xml:space="preserve">PG&amp;E Corp.                    </v>
          </cell>
          <cell r="D54">
            <v>48</v>
          </cell>
          <cell r="E54">
            <v>49</v>
          </cell>
          <cell r="G54">
            <v>0</v>
          </cell>
          <cell r="H54">
            <v>2.4230486641967204E-2</v>
          </cell>
          <cell r="I54">
            <v>3.2197096407305816E-2</v>
          </cell>
          <cell r="J54">
            <v>3.4471655586491658E-2</v>
          </cell>
          <cell r="K54">
            <v>3.964364285869873E-2</v>
          </cell>
          <cell r="L54">
            <v>4.2023597866494268E-2</v>
          </cell>
          <cell r="M54">
            <v>4.2470772174643547E-2</v>
          </cell>
          <cell r="N54">
            <v>4.2352174621273823E-2</v>
          </cell>
          <cell r="O54">
            <v>4.0839223605968811E-2</v>
          </cell>
          <cell r="P54">
            <v>4.2619041578934015E-2</v>
          </cell>
          <cell r="Q54">
            <v>4.009149083806636E-2</v>
          </cell>
          <cell r="R54">
            <v>3.0745580322828592E-2</v>
          </cell>
          <cell r="S54">
            <v>3.2223415682062301E-2</v>
          </cell>
        </row>
        <row r="55">
          <cell r="B55" t="str">
            <v>PNW</v>
          </cell>
          <cell r="C55" t="str">
            <v xml:space="preserve">Pinnacle West Capital         </v>
          </cell>
          <cell r="D55">
            <v>49</v>
          </cell>
          <cell r="E55">
            <v>50</v>
          </cell>
          <cell r="G55">
            <v>3.5477650316455694E-2</v>
          </cell>
          <cell r="H55">
            <v>3.1610742969536615E-2</v>
          </cell>
          <cell r="I55">
            <v>3.4578240021611403E-2</v>
          </cell>
          <cell r="J55">
            <v>3.8816417435571113E-2</v>
          </cell>
          <cell r="K55">
            <v>4.088127725418484E-2</v>
          </cell>
          <cell r="L55">
            <v>3.9817465998568363E-2</v>
          </cell>
          <cell r="M55">
            <v>5.3176658036247756E-2</v>
          </cell>
          <cell r="N55">
            <v>4.8092337287592185E-2</v>
          </cell>
          <cell r="O55">
            <v>5.4264968087030678E-2</v>
          </cell>
          <cell r="P55">
            <v>6.7619783616692422E-2</v>
          </cell>
          <cell r="Q55">
            <v>6.1655901350557839E-2</v>
          </cell>
          <cell r="R55">
            <v>4.7515612272603862E-2</v>
          </cell>
          <cell r="S55">
            <v>4.6660061291734826E-2</v>
          </cell>
        </row>
        <row r="56">
          <cell r="B56" t="str">
            <v>PNM</v>
          </cell>
          <cell r="C56" t="str">
            <v xml:space="preserve">PNM Resources                 </v>
          </cell>
          <cell r="D56">
            <v>50</v>
          </cell>
          <cell r="E56">
            <v>51</v>
          </cell>
          <cell r="G56">
            <v>2.7945911139729551E-2</v>
          </cell>
          <cell r="H56">
            <v>2.5320651758166102E-2</v>
          </cell>
          <cell r="I56">
            <v>2.6893221685716031E-2</v>
          </cell>
          <cell r="J56">
            <v>2.8955083426834123E-2</v>
          </cell>
          <cell r="K56">
            <v>2.7880354505169867E-2</v>
          </cell>
          <cell r="L56">
            <v>2.9896680589140471E-2</v>
          </cell>
          <cell r="M56">
            <v>2.9573730369161739E-2</v>
          </cell>
          <cell r="N56">
            <v>3.1857279388340237E-2</v>
          </cell>
          <cell r="O56">
            <v>4.0919878877158526E-2</v>
          </cell>
          <cell r="P56">
            <v>4.7646274061368399E-2</v>
          </cell>
          <cell r="Q56">
            <v>4.8520330419440212E-2</v>
          </cell>
          <cell r="R56">
            <v>3.3588011663529323E-2</v>
          </cell>
          <cell r="S56">
            <v>3.2106324199208537E-2</v>
          </cell>
        </row>
        <row r="57">
          <cell r="B57" t="str">
            <v>POR</v>
          </cell>
          <cell r="C57" t="str">
            <v xml:space="preserve">Portland General              </v>
          </cell>
          <cell r="D57">
            <v>51</v>
          </cell>
          <cell r="E57">
            <v>52</v>
          </cell>
          <cell r="G57">
            <v>3.2703538302988666E-2</v>
          </cell>
          <cell r="H57">
            <v>2.9211719567492155E-2</v>
          </cell>
          <cell r="I57">
            <v>3.0608526660998423E-2</v>
          </cell>
          <cell r="J57">
            <v>3.2653513019896503E-2</v>
          </cell>
          <cell r="K57">
            <v>3.3390231485640701E-2</v>
          </cell>
          <cell r="L57">
            <v>3.6650266090972987E-2</v>
          </cell>
          <cell r="M57">
            <v>4.1124713083397088E-2</v>
          </cell>
          <cell r="N57">
            <v>4.3737821815015961E-2</v>
          </cell>
          <cell r="O57">
            <v>5.1957831325301199E-2</v>
          </cell>
          <cell r="P57">
            <v>5.3561011825847167E-2</v>
          </cell>
          <cell r="Q57">
            <v>4.282371639221226E-2</v>
          </cell>
          <cell r="R57">
            <v>3.3424381828637148E-2</v>
          </cell>
          <cell r="S57">
            <v>2.5357827115969799E-2</v>
          </cell>
        </row>
        <row r="58">
          <cell r="B58" t="str">
            <v>PPL</v>
          </cell>
          <cell r="C58" t="str">
            <v xml:space="preserve">PPL Corp.                     </v>
          </cell>
          <cell r="D58">
            <v>52</v>
          </cell>
          <cell r="E58">
            <v>53</v>
          </cell>
          <cell r="G58">
            <v>5.6100981767180924E-2</v>
          </cell>
          <cell r="H58">
            <v>4.2426358046239364E-2</v>
          </cell>
          <cell r="I58">
            <v>4.2465217634240382E-2</v>
          </cell>
          <cell r="J58">
            <v>4.5483489493313926E-2</v>
          </cell>
          <cell r="K58">
            <v>4.4474956719001847E-2</v>
          </cell>
          <cell r="L58">
            <v>4.8089505365087673E-2</v>
          </cell>
          <cell r="M58">
            <v>5.070244005492764E-2</v>
          </cell>
          <cell r="N58">
            <v>5.1009254536180132E-2</v>
          </cell>
          <cell r="O58">
            <v>5.124638529960833E-2</v>
          </cell>
          <cell r="P58">
            <v>4.5146726862302478E-2</v>
          </cell>
          <cell r="Q58">
            <v>3.100846947748415E-2</v>
          </cell>
          <cell r="R58">
            <v>2.6872246696035242E-2</v>
          </cell>
          <cell r="S58">
            <v>3.4067329431075599E-2</v>
          </cell>
        </row>
        <row r="59">
          <cell r="B59" t="str">
            <v>PEG</v>
          </cell>
          <cell r="C59" t="str">
            <v xml:space="preserve">Public Serv. Enterprise       </v>
          </cell>
          <cell r="D59">
            <v>53</v>
          </cell>
          <cell r="E59">
            <v>54</v>
          </cell>
          <cell r="G59">
            <v>3.4859400418312807E-2</v>
          </cell>
          <cell r="H59">
            <v>3.7408382087474719E-2</v>
          </cell>
          <cell r="I59">
            <v>3.7759307439044043E-2</v>
          </cell>
          <cell r="J59">
            <v>3.80859375E-2</v>
          </cell>
          <cell r="K59">
            <v>3.9241681028768391E-2</v>
          </cell>
          <cell r="L59">
            <v>4.3537414965986392E-2</v>
          </cell>
          <cell r="M59">
            <v>4.5508444700830049E-2</v>
          </cell>
          <cell r="N59">
            <v>4.2379435147090673E-2</v>
          </cell>
          <cell r="O59">
            <v>4.3038451872329735E-2</v>
          </cell>
          <cell r="P59">
            <v>4.301423027166882E-2</v>
          </cell>
          <cell r="Q59">
            <v>3.259798347358047E-2</v>
          </cell>
          <cell r="R59">
            <v>2.7307099845959949E-2</v>
          </cell>
          <cell r="S59">
            <v>3.4696859021183343E-2</v>
          </cell>
        </row>
        <row r="60">
          <cell r="B60" t="str">
            <v>SCG</v>
          </cell>
          <cell r="C60" t="str">
            <v xml:space="preserve">SCANA Corp.                   </v>
          </cell>
          <cell r="D60">
            <v>55</v>
          </cell>
          <cell r="E60">
            <v>56</v>
          </cell>
          <cell r="G60" t="str">
            <v>N/A</v>
          </cell>
          <cell r="H60">
            <v>4.0342499588341844E-2</v>
          </cell>
          <cell r="I60">
            <v>3.2917805670449829E-2</v>
          </cell>
          <cell r="J60">
            <v>3.901565995525727E-2</v>
          </cell>
          <cell r="K60">
            <v>4.0513948373654358E-2</v>
          </cell>
          <cell r="L60">
            <v>4.1508199402936242E-2</v>
          </cell>
          <cell r="M60">
            <v>4.2473775661239464E-2</v>
          </cell>
          <cell r="N60">
            <v>4.7780897492734349E-2</v>
          </cell>
          <cell r="O60">
            <v>4.9295591936278957E-2</v>
          </cell>
          <cell r="P60">
            <v>5.6737588652482268E-2</v>
          </cell>
          <cell r="Q60">
            <v>4.9238673767026148E-2</v>
          </cell>
          <cell r="R60">
            <v>4.2946731412117807E-2</v>
          </cell>
          <cell r="S60">
            <v>4.2066254350602197E-2</v>
          </cell>
        </row>
        <row r="61">
          <cell r="B61" t="str">
            <v>SRE</v>
          </cell>
          <cell r="C61" t="str">
            <v xml:space="preserve">Sempra Energy                 </v>
          </cell>
          <cell r="D61">
            <v>56</v>
          </cell>
          <cell r="E61">
            <v>57</v>
          </cell>
          <cell r="G61">
            <v>3.2020321276519624E-2</v>
          </cell>
          <cell r="H61">
            <v>2.9202652204400811E-2</v>
          </cell>
          <cell r="I61">
            <v>2.9223921037352427E-2</v>
          </cell>
          <cell r="J61">
            <v>2.7140724657348351E-2</v>
          </cell>
          <cell r="K61">
            <v>2.6070211820471041E-2</v>
          </cell>
          <cell r="L61">
            <v>3.0337687353277555E-2</v>
          </cell>
          <cell r="M61">
            <v>3.7058196809906886E-2</v>
          </cell>
          <cell r="N61">
            <v>3.6490801277178041E-2</v>
          </cell>
          <cell r="O61">
            <v>3.0810554589982622E-2</v>
          </cell>
          <cell r="P61">
            <v>3.2345684131953809E-2</v>
          </cell>
          <cell r="Q61">
            <v>2.6209060299969392E-2</v>
          </cell>
          <cell r="R61">
            <v>2.078131022809164E-2</v>
          </cell>
          <cell r="S61">
            <v>2.4666995559940796E-2</v>
          </cell>
        </row>
        <row r="62">
          <cell r="B62" t="str">
            <v>SRP</v>
          </cell>
          <cell r="C62" t="str">
            <v xml:space="preserve">Sierra Pacific Res.           </v>
          </cell>
          <cell r="D62" t="e">
            <v>#N/A</v>
          </cell>
          <cell r="E62" t="e">
            <v>#N/A</v>
          </cell>
          <cell r="G62" t="str">
            <v>N/A</v>
          </cell>
          <cell r="H62" t="str">
            <v>N/A</v>
          </cell>
          <cell r="I62" t="str">
            <v>N/A</v>
          </cell>
          <cell r="J62" t="str">
            <v>N/A</v>
          </cell>
          <cell r="K62" t="str">
            <v>N/A</v>
          </cell>
          <cell r="L62" t="str">
            <v>N/A</v>
          </cell>
          <cell r="M62" t="str">
            <v>N/A</v>
          </cell>
          <cell r="N62" t="str">
            <v>N/A</v>
          </cell>
          <cell r="O62" t="str">
            <v>N/A</v>
          </cell>
          <cell r="P62" t="str">
            <v>N/A</v>
          </cell>
          <cell r="Q62" t="str">
            <v>N/A</v>
          </cell>
          <cell r="R62" t="str">
            <v>N/A</v>
          </cell>
          <cell r="S62" t="str">
            <v>N/A</v>
          </cell>
        </row>
        <row r="63">
          <cell r="B63" t="str">
            <v>SJW</v>
          </cell>
          <cell r="C63" t="str">
            <v>SJW Corp.</v>
          </cell>
          <cell r="D63">
            <v>57</v>
          </cell>
          <cell r="E63">
            <v>58</v>
          </cell>
          <cell r="G63">
            <v>1.8792576932111817E-2</v>
          </cell>
          <cell r="H63">
            <v>1.9300361881785286E-2</v>
          </cell>
          <cell r="I63">
            <v>2.0105741306128529E-2</v>
          </cell>
          <cell r="J63">
            <v>2.5334545926984541E-2</v>
          </cell>
          <cell r="K63">
            <v>2.6391723555492998E-2</v>
          </cell>
          <cell r="L63">
            <v>2.678112847604373E-2</v>
          </cell>
          <cell r="M63">
            <v>2.9543941411451398E-2</v>
          </cell>
          <cell r="N63">
            <v>2.9357954303705906E-2</v>
          </cell>
          <cell r="O63">
            <v>2.7797081306462822E-2</v>
          </cell>
          <cell r="P63">
            <v>2.8423772609819126E-2</v>
          </cell>
          <cell r="Q63">
            <v>2.2677730117431967E-2</v>
          </cell>
          <cell r="R63">
            <v>1.7403060637441028E-2</v>
          </cell>
          <cell r="S63">
            <v>2.0196604110813223E-2</v>
          </cell>
        </row>
        <row r="64">
          <cell r="B64" t="str">
            <v>SJI</v>
          </cell>
          <cell r="C64" t="str">
            <v>South Jersey Inds.</v>
          </cell>
          <cell r="D64">
            <v>58</v>
          </cell>
          <cell r="E64">
            <v>59</v>
          </cell>
          <cell r="G64">
            <v>3.6170417080119074E-2</v>
          </cell>
          <cell r="H64">
            <v>3.2030749519538763E-2</v>
          </cell>
          <cell r="I64">
            <v>3.6429872495446269E-2</v>
          </cell>
          <cell r="J64">
            <v>3.9464520622146559E-2</v>
          </cell>
          <cell r="K64">
            <v>3.4014810615455478E-2</v>
          </cell>
          <cell r="L64">
            <v>3.1426775612822123E-2</v>
          </cell>
          <cell r="M64">
            <v>3.215622076707203E-2</v>
          </cell>
          <cell r="N64">
            <v>2.8083576724331611E-2</v>
          </cell>
          <cell r="O64">
            <v>2.996914940502424E-2</v>
          </cell>
          <cell r="P64">
            <v>3.4275439680845086E-2</v>
          </cell>
          <cell r="Q64">
            <v>3.0759851465942473E-2</v>
          </cell>
          <cell r="R64">
            <v>2.8127436782889606E-2</v>
          </cell>
          <cell r="S64">
            <v>3.1539252656839219E-2</v>
          </cell>
        </row>
        <row r="65">
          <cell r="B65" t="str">
            <v>SO</v>
          </cell>
          <cell r="C65" t="str">
            <v xml:space="preserve">Southern Co.                  </v>
          </cell>
          <cell r="D65">
            <v>59</v>
          </cell>
          <cell r="E65">
            <v>60</v>
          </cell>
          <cell r="G65">
            <v>5.2672347017815639E-2</v>
          </cell>
          <cell r="H65">
            <v>4.6273941735071621E-2</v>
          </cell>
          <cell r="I65">
            <v>4.4233524355300854E-2</v>
          </cell>
          <cell r="J65">
            <v>4.7833814707842703E-2</v>
          </cell>
          <cell r="K65">
            <v>4.6870077854281988E-2</v>
          </cell>
          <cell r="L65">
            <v>4.606196512745412E-2</v>
          </cell>
          <cell r="M65">
            <v>4.2888045205721349E-2</v>
          </cell>
          <cell r="N65">
            <v>4.6349913387775304E-2</v>
          </cell>
          <cell r="O65">
            <v>5.128423926956225E-2</v>
          </cell>
          <cell r="P65">
            <v>5.5247385870951293E-2</v>
          </cell>
          <cell r="Q65">
            <v>4.5830347792537064E-2</v>
          </cell>
          <cell r="R65">
            <v>4.3854825405554028E-2</v>
          </cell>
          <cell r="S65">
            <v>4.515237086716084E-2</v>
          </cell>
        </row>
        <row r="66">
          <cell r="B66" t="str">
            <v>SWX</v>
          </cell>
          <cell r="C66" t="str">
            <v>Southwest Gas</v>
          </cell>
          <cell r="D66">
            <v>60</v>
          </cell>
          <cell r="E66">
            <v>61</v>
          </cell>
          <cell r="G66">
            <v>2.742688362034864E-2</v>
          </cell>
          <cell r="H66">
            <v>2.4622578158032184E-2</v>
          </cell>
          <cell r="I66">
            <v>2.6153667325351623E-2</v>
          </cell>
          <cell r="J66">
            <v>2.866495620631691E-2</v>
          </cell>
          <cell r="K66">
            <v>2.7158243270894174E-2</v>
          </cell>
          <cell r="L66">
            <v>2.6936026936026935E-2</v>
          </cell>
          <cell r="M66">
            <v>2.750134010767474E-2</v>
          </cell>
          <cell r="N66">
            <v>2.7806196059914481E-2</v>
          </cell>
          <cell r="O66">
            <v>3.1535793125197095E-2</v>
          </cell>
          <cell r="P66">
            <v>4.0141975830305078E-2</v>
          </cell>
          <cell r="Q66">
            <v>3.1944345850784414E-2</v>
          </cell>
          <cell r="R66">
            <v>2.5551131974567709E-2</v>
          </cell>
          <cell r="S66">
            <v>2.5985549499302825E-2</v>
          </cell>
        </row>
        <row r="67">
          <cell r="B67" t="str">
            <v>SR</v>
          </cell>
          <cell r="C67" t="str">
            <v>Spire Inc.</v>
          </cell>
          <cell r="D67">
            <v>61</v>
          </cell>
          <cell r="E67">
            <v>62</v>
          </cell>
          <cell r="G67">
            <v>3.1037907631186887E-2</v>
          </cell>
          <cell r="H67">
            <v>3.0890984245598038E-2</v>
          </cell>
          <cell r="I67">
            <v>3.0841856805664831E-2</v>
          </cell>
          <cell r="J67">
            <v>3.5318054435870862E-2</v>
          </cell>
          <cell r="K67">
            <v>3.7829124126813544E-2</v>
          </cell>
          <cell r="L67">
            <v>3.9597503028044344E-2</v>
          </cell>
          <cell r="M67">
            <v>4.1146143168748754E-2</v>
          </cell>
          <cell r="N67">
            <v>4.3148500522606062E-2</v>
          </cell>
          <cell r="O67">
            <v>4.702710798262693E-2</v>
          </cell>
          <cell r="P67">
            <v>3.9134438305709028E-2</v>
          </cell>
          <cell r="Q67">
            <v>3.9430507039271728E-2</v>
          </cell>
          <cell r="R67">
            <v>4.425183874019592E-2</v>
          </cell>
          <cell r="S67">
            <v>4.3436443175824513E-2</v>
          </cell>
        </row>
        <row r="68">
          <cell r="B68" t="str">
            <v>TE</v>
          </cell>
          <cell r="C68" t="str">
            <v xml:space="preserve">TECO Energy                   </v>
          </cell>
          <cell r="D68" t="e">
            <v>#N/A</v>
          </cell>
          <cell r="E68" t="e">
            <v>#N/A</v>
          </cell>
          <cell r="G68" t="str">
            <v>N/A</v>
          </cell>
          <cell r="H68" t="str">
            <v>N/A</v>
          </cell>
          <cell r="I68" t="str">
            <v>N/A</v>
          </cell>
          <cell r="J68" t="str">
            <v>N/A</v>
          </cell>
          <cell r="K68" t="str">
            <v>N/A</v>
          </cell>
          <cell r="L68" t="str">
            <v>N/A</v>
          </cell>
          <cell r="M68" t="str">
            <v>N/A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 t="str">
            <v>N/A</v>
          </cell>
        </row>
        <row r="69">
          <cell r="B69" t="str">
            <v>UGI</v>
          </cell>
          <cell r="C69" t="str">
            <v>UGI Corp.</v>
          </cell>
          <cell r="D69">
            <v>63</v>
          </cell>
          <cell r="E69">
            <v>64</v>
          </cell>
          <cell r="G69">
            <v>2.0948860135551448E-2</v>
          </cell>
          <cell r="H69">
            <v>2.0116086582989336E-2</v>
          </cell>
          <cell r="I69">
            <v>2.3471216212805696E-2</v>
          </cell>
          <cell r="J69">
            <v>2.499648925712681E-2</v>
          </cell>
          <cell r="K69">
            <v>2.6066038357608911E-2</v>
          </cell>
          <cell r="L69">
            <v>3.0095981779729948E-2</v>
          </cell>
          <cell r="M69">
            <v>3.6801832283587528E-2</v>
          </cell>
          <cell r="N69">
            <v>3.2956913681965787E-2</v>
          </cell>
          <cell r="O69">
            <v>3.4804803062822666E-2</v>
          </cell>
          <cell r="P69">
            <v>3.2295912066197363E-2</v>
          </cell>
          <cell r="Q69">
            <v>2.8496969010254378E-2</v>
          </cell>
          <cell r="R69">
            <v>2.6916620033575821E-2</v>
          </cell>
          <cell r="S69">
            <v>2.9618539252701474E-2</v>
          </cell>
        </row>
        <row r="70">
          <cell r="B70" t="str">
            <v>UIL</v>
          </cell>
          <cell r="C70" t="str">
            <v xml:space="preserve">UIL Holdings                  </v>
          </cell>
          <cell r="D70" t="e">
            <v>#N/A</v>
          </cell>
          <cell r="E70" t="e">
            <v>#N/A</v>
          </cell>
          <cell r="G70" t="str">
            <v>N/A</v>
          </cell>
          <cell r="H70" t="str">
            <v>N/A</v>
          </cell>
          <cell r="I70" t="str">
            <v>N/A</v>
          </cell>
          <cell r="J70" t="str">
            <v>N/A</v>
          </cell>
          <cell r="K70" t="str">
            <v>N/A</v>
          </cell>
          <cell r="L70" t="str">
            <v>N/A</v>
          </cell>
          <cell r="M70" t="str">
            <v>N/A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 t="str">
            <v>N/A</v>
          </cell>
        </row>
        <row r="71">
          <cell r="B71" t="str">
            <v>UNS</v>
          </cell>
          <cell r="C71" t="str">
            <v xml:space="preserve">UniSource Energy              </v>
          </cell>
          <cell r="D71" t="e">
            <v>#N/A</v>
          </cell>
          <cell r="E71" t="e">
            <v>#N/A</v>
          </cell>
          <cell r="G71" t="str">
            <v>N/A</v>
          </cell>
          <cell r="H71" t="str">
            <v>N/A</v>
          </cell>
          <cell r="I71" t="str">
            <v>N/A</v>
          </cell>
          <cell r="J71" t="str">
            <v>N/A</v>
          </cell>
          <cell r="K71" t="str">
            <v>N/A</v>
          </cell>
          <cell r="L71" t="str">
            <v>N/A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N/A</v>
          </cell>
        </row>
        <row r="72">
          <cell r="B72" t="str">
            <v>UTL</v>
          </cell>
          <cell r="C72" t="str">
            <v xml:space="preserve">UNITIL Corp.                  </v>
          </cell>
          <cell r="D72">
            <v>64</v>
          </cell>
          <cell r="E72">
            <v>65</v>
          </cell>
          <cell r="G72">
            <v>3.027098753913458E-2</v>
          </cell>
          <cell r="H72">
            <v>2.9950083194675542E-2</v>
          </cell>
          <cell r="I72">
            <v>3.4915170887632158E-2</v>
          </cell>
          <cell r="J72">
            <v>3.9974872937011019E-2</v>
          </cell>
          <cell r="K72">
            <v>4.2070410983870481E-2</v>
          </cell>
          <cell r="L72">
            <v>4.7525570823432173E-2</v>
          </cell>
          <cell r="M72">
            <v>5.1646706586826345E-2</v>
          </cell>
          <cell r="N72">
            <v>5.4811931524804382E-2</v>
          </cell>
          <cell r="O72">
            <v>6.2466051059206953E-2</v>
          </cell>
          <cell r="P72">
            <v>6.5968736555284666E-2</v>
          </cell>
          <cell r="Q72">
            <v>5.2875589103030765E-2</v>
          </cell>
          <cell r="R72">
            <v>4.9407468404281972E-2</v>
          </cell>
          <cell r="S72">
            <v>5.5551082843571367E-2</v>
          </cell>
        </row>
        <row r="73">
          <cell r="B73" t="str">
            <v>VVC</v>
          </cell>
          <cell r="C73" t="str">
            <v xml:space="preserve">Vectren Corp.                 </v>
          </cell>
          <cell r="D73">
            <v>65</v>
          </cell>
          <cell r="E73">
            <v>66</v>
          </cell>
          <cell r="G73" t="str">
            <v>N/A</v>
          </cell>
          <cell r="H73">
            <v>2.7943916070202961E-2</v>
          </cell>
          <cell r="I73">
            <v>3.3126124652380171E-2</v>
          </cell>
          <cell r="J73">
            <v>3.5952747817154594E-2</v>
          </cell>
          <cell r="K73">
            <v>3.616994921342747E-2</v>
          </cell>
          <cell r="L73">
            <v>4.1541556132116728E-2</v>
          </cell>
          <cell r="M73">
            <v>4.8223785824609573E-2</v>
          </cell>
          <cell r="N73">
            <v>5.058621571277256E-2</v>
          </cell>
          <cell r="O73">
            <v>5.5313307493540055E-2</v>
          </cell>
          <cell r="P73">
            <v>5.8507410938718904E-2</v>
          </cell>
          <cell r="Q73">
            <v>4.7871368536451679E-2</v>
          </cell>
          <cell r="R73">
            <v>4.5258543886532908E-2</v>
          </cell>
          <cell r="S73">
            <v>4.5152527440255497E-2</v>
          </cell>
        </row>
        <row r="74">
          <cell r="B74" t="str">
            <v>WEC</v>
          </cell>
          <cell r="C74" t="str">
            <v>WEC Energy Group</v>
          </cell>
          <cell r="D74">
            <v>66</v>
          </cell>
          <cell r="E74">
            <v>67</v>
          </cell>
          <cell r="G74">
            <v>3.3817903596021423E-2</v>
          </cell>
          <cell r="H74">
            <v>3.3100463088209554E-2</v>
          </cell>
          <cell r="I74">
            <v>3.3535449341146981E-2</v>
          </cell>
          <cell r="J74">
            <v>3.4855071012199278E-2</v>
          </cell>
          <cell r="K74">
            <v>3.4009897752294578E-2</v>
          </cell>
          <cell r="L74">
            <v>3.4881475401921498E-2</v>
          </cell>
          <cell r="M74">
            <v>3.2407907529437181E-2</v>
          </cell>
          <cell r="N74">
            <v>3.3481424248277637E-2</v>
          </cell>
          <cell r="O74">
            <v>2.9739776951672865E-2</v>
          </cell>
          <cell r="P74">
            <v>3.1610002809778028E-2</v>
          </cell>
          <cell r="Q74">
            <v>2.4129764511372269E-2</v>
          </cell>
          <cell r="R74">
            <v>2.1376656690893545E-2</v>
          </cell>
          <cell r="S74">
            <v>2.1825773391535398E-2</v>
          </cell>
        </row>
        <row r="75">
          <cell r="B75" t="str">
            <v>WR</v>
          </cell>
          <cell r="C75" t="str">
            <v xml:space="preserve">Westar Energy                 </v>
          </cell>
          <cell r="D75">
            <v>67</v>
          </cell>
          <cell r="E75">
            <v>68</v>
          </cell>
          <cell r="G75" t="str">
            <v>N/A</v>
          </cell>
          <cell r="H75">
            <v>3.0046948356807514E-2</v>
          </cell>
          <cell r="I75">
            <v>2.8977770999351813E-2</v>
          </cell>
          <cell r="J75">
            <v>3.7335684098628426E-2</v>
          </cell>
          <cell r="K75">
            <v>3.8790834280014404E-2</v>
          </cell>
          <cell r="L75">
            <v>4.2681395932714035E-2</v>
          </cell>
          <cell r="M75">
            <v>4.5715868947842353E-2</v>
          </cell>
          <cell r="N75">
            <v>4.8387706498317772E-2</v>
          </cell>
          <cell r="O75">
            <v>5.3168681931223739E-2</v>
          </cell>
          <cell r="P75">
            <v>6.2722140915743255E-2</v>
          </cell>
          <cell r="Q75">
            <v>5.220287115791368E-2</v>
          </cell>
          <cell r="R75">
            <v>4.1618497109826597E-2</v>
          </cell>
          <cell r="S75">
            <v>4.2807845192853709E-2</v>
          </cell>
        </row>
        <row r="76">
          <cell r="B76" t="str">
            <v>WGL</v>
          </cell>
          <cell r="C76" t="str">
            <v>WGL Holdings Inc.</v>
          </cell>
          <cell r="D76">
            <v>68</v>
          </cell>
          <cell r="E76">
            <v>69</v>
          </cell>
          <cell r="G76" t="str">
            <v>N/A</v>
          </cell>
          <cell r="H76">
            <v>2.5575123760809285E-2</v>
          </cell>
          <cell r="I76">
            <v>2.9439580219042676E-2</v>
          </cell>
          <cell r="J76">
            <v>3.4080116207609361E-2</v>
          </cell>
          <cell r="K76">
            <v>4.2359315355251816E-2</v>
          </cell>
          <cell r="L76">
            <v>3.9387827737572663E-2</v>
          </cell>
          <cell r="M76">
            <v>3.8857254576113789E-2</v>
          </cell>
          <cell r="N76">
            <v>4.0588666596836701E-2</v>
          </cell>
          <cell r="O76">
            <v>4.3729228616407205E-2</v>
          </cell>
          <cell r="P76">
            <v>4.6171241912180409E-2</v>
          </cell>
          <cell r="Q76">
            <v>4.2240422404224043E-2</v>
          </cell>
          <cell r="R76">
            <v>4.1855758616460195E-2</v>
          </cell>
          <cell r="S76">
            <v>4.4845292077887434E-2</v>
          </cell>
        </row>
        <row r="77">
          <cell r="B77" t="str">
            <v>XEL</v>
          </cell>
          <cell r="C77" t="str">
            <v xml:space="preserve">Xcel Energy Inc.              </v>
          </cell>
          <cell r="D77">
            <v>69</v>
          </cell>
          <cell r="E77">
            <v>70</v>
          </cell>
          <cell r="G77">
            <v>3.2503635274997861E-2</v>
          </cell>
          <cell r="H77">
            <v>3.0999074333196992E-2</v>
          </cell>
          <cell r="I77">
            <v>3.3309657351392394E-2</v>
          </cell>
          <cell r="J77">
            <v>3.6856805551556335E-2</v>
          </cell>
          <cell r="K77">
            <v>3.8284839203675342E-2</v>
          </cell>
          <cell r="L77">
            <v>3.8642297650130553E-2</v>
          </cell>
          <cell r="M77">
            <v>3.9022611232676876E-2</v>
          </cell>
          <cell r="N77">
            <v>4.2045964812017798E-2</v>
          </cell>
          <cell r="O77">
            <v>4.5369992287101313E-2</v>
          </cell>
          <cell r="P77">
            <v>5.1404345521992578E-2</v>
          </cell>
          <cell r="Q77">
            <v>4.7042338104293861E-2</v>
          </cell>
          <cell r="R77">
            <v>4.047682590516858E-2</v>
          </cell>
          <cell r="S77">
            <v>4.4039635672104893E-2</v>
          </cell>
        </row>
        <row r="78">
          <cell r="B78" t="str">
            <v>YORW</v>
          </cell>
          <cell r="C78" t="str">
            <v>York Water Co. (The)</v>
          </cell>
          <cell r="D78">
            <v>70</v>
          </cell>
          <cell r="E78">
            <v>71</v>
          </cell>
          <cell r="G78">
            <v>2.1354232770656179E-2</v>
          </cell>
          <cell r="H78">
            <v>1.8586829086957767E-2</v>
          </cell>
          <cell r="I78">
            <v>2.0896908584317368E-2</v>
          </cell>
          <cell r="J78">
            <v>2.629618267081562E-2</v>
          </cell>
          <cell r="K78">
            <v>2.7863023040576744E-2</v>
          </cell>
          <cell r="L78">
            <v>2.8024572269888821E-2</v>
          </cell>
          <cell r="M78">
            <v>3.0624999999999999E-2</v>
          </cell>
          <cell r="N78">
            <v>3.1049313615742653E-2</v>
          </cell>
          <cell r="O78">
            <v>3.5007817279586705E-2</v>
          </cell>
          <cell r="P78">
            <v>3.6155769917827797E-2</v>
          </cell>
          <cell r="Q78">
            <v>3.490862364363221E-2</v>
          </cell>
          <cell r="R78">
            <v>2.753623188405797E-2</v>
          </cell>
          <cell r="S78">
            <v>2.5049657912160673E-2</v>
          </cell>
        </row>
      </sheetData>
      <sheetData sheetId="17">
        <row r="5">
          <cell r="B5" t="str">
            <v>ALE</v>
          </cell>
          <cell r="C5" t="str">
            <v xml:space="preserve">ALLETE                        </v>
          </cell>
          <cell r="D5">
            <v>3</v>
          </cell>
          <cell r="E5">
            <v>3</v>
          </cell>
          <cell r="G5">
            <v>5.3511705685618735E-2</v>
          </cell>
          <cell r="H5">
            <v>5.2873449621979547E-2</v>
          </cell>
          <cell r="I5">
            <v>5.4500196515131667E-2</v>
          </cell>
          <cell r="J5">
            <v>5.4490032640069061E-2</v>
          </cell>
          <cell r="K5">
            <v>5.5899381113994805E-2</v>
          </cell>
          <cell r="L5">
            <v>5.8575084009002069E-2</v>
          </cell>
          <cell r="M5">
            <v>6.0363493209107021E-2</v>
          </cell>
          <cell r="N5">
            <v>6.1846356971613219E-2</v>
          </cell>
          <cell r="O5">
            <v>6.4556358434508299E-2</v>
          </cell>
          <cell r="P5">
            <v>6.6651518594258885E-2</v>
          </cell>
          <cell r="Q5">
            <v>6.7793937960663755E-2</v>
          </cell>
          <cell r="R5">
            <v>6.8021567814184988E-2</v>
          </cell>
          <cell r="S5">
            <v>6.6207022510387653E-2</v>
          </cell>
        </row>
        <row r="6">
          <cell r="B6" t="str">
            <v>LNT</v>
          </cell>
          <cell r="C6" t="str">
            <v xml:space="preserve">Alliant Energy                </v>
          </cell>
          <cell r="D6">
            <v>4</v>
          </cell>
          <cell r="E6">
            <v>4</v>
          </cell>
          <cell r="G6">
            <v>6.8979717903840221E-2</v>
          </cell>
          <cell r="H6">
            <v>7.320048800325335E-2</v>
          </cell>
          <cell r="I6">
            <v>6.9563166892648701E-2</v>
          </cell>
          <cell r="J6">
            <v>6.7024128686327081E-2</v>
          </cell>
          <cell r="K6">
            <v>6.5620174987133295E-2</v>
          </cell>
          <cell r="L6">
            <v>6.356075461491649E-2</v>
          </cell>
          <cell r="M6">
            <v>6.3725837286695466E-2</v>
          </cell>
          <cell r="N6">
            <v>6.2638172439204123E-2</v>
          </cell>
          <cell r="O6">
            <v>6.0550318080784857E-2</v>
          </cell>
          <cell r="P6">
            <v>5.9822924144532177E-2</v>
          </cell>
          <cell r="Q6">
            <v>5.4764512595837894E-2</v>
          </cell>
          <cell r="R6">
            <v>5.2271978926572274E-2</v>
          </cell>
          <cell r="S6">
            <v>5.0367904695164674E-2</v>
          </cell>
        </row>
        <row r="7">
          <cell r="B7" t="str">
            <v>AWR</v>
          </cell>
          <cell r="C7" t="str">
            <v>Amer. States Water</v>
          </cell>
          <cell r="D7">
            <v>6</v>
          </cell>
          <cell r="E7">
            <v>6</v>
          </cell>
          <cell r="G7">
            <v>6.9801132622151985E-2</v>
          </cell>
          <cell r="H7">
            <v>6.8526337647954599E-2</v>
          </cell>
          <cell r="I7">
            <v>6.7623557265463152E-2</v>
          </cell>
          <cell r="J7">
            <v>6.8468468468468463E-2</v>
          </cell>
          <cell r="K7">
            <v>6.2778575205862358E-2</v>
          </cell>
          <cell r="L7">
            <v>5.9762522607533224E-2</v>
          </cell>
          <cell r="M7">
            <v>5.381812017967625E-2</v>
          </cell>
          <cell r="N7">
            <v>5.073332718383914E-2</v>
          </cell>
          <cell r="O7">
            <v>5.1322542439794713E-2</v>
          </cell>
          <cell r="P7">
            <v>5.2077962256367953E-2</v>
          </cell>
          <cell r="Q7">
            <v>5.5716514374860707E-2</v>
          </cell>
          <cell r="R7">
            <v>5.4522641724649254E-2</v>
          </cell>
          <cell r="S7">
            <v>5.4680927773104196E-2</v>
          </cell>
        </row>
        <row r="8">
          <cell r="B8" t="str">
            <v>AWK</v>
          </cell>
          <cell r="C8" t="str">
            <v>Amer. Water Works</v>
          </cell>
          <cell r="D8">
            <v>7</v>
          </cell>
          <cell r="E8">
            <v>7</v>
          </cell>
          <cell r="G8">
            <v>5.4911154985192501E-2</v>
          </cell>
          <cell r="H8">
            <v>5.3761656655493983E-2</v>
          </cell>
          <cell r="I8">
            <v>5.0268440310501657E-2</v>
          </cell>
          <cell r="J8">
            <v>4.707464694014795E-2</v>
          </cell>
          <cell r="K8">
            <v>4.4175094008981057E-2</v>
          </cell>
          <cell r="L8">
            <v>3.1669431458301915E-2</v>
          </cell>
          <cell r="M8">
            <v>4.8197570205138415E-2</v>
          </cell>
          <cell r="N8">
            <v>3.7324264919338115E-2</v>
          </cell>
          <cell r="O8">
            <v>3.6459216550788535E-2</v>
          </cell>
          <cell r="P8">
            <v>3.579223046704496E-2</v>
          </cell>
          <cell r="Q8">
            <v>1.5601841017240034E-2</v>
          </cell>
          <cell r="R8">
            <v>0</v>
          </cell>
          <cell r="S8">
            <v>0</v>
          </cell>
        </row>
        <row r="9">
          <cell r="B9" t="str">
            <v>AEE</v>
          </cell>
          <cell r="C9" t="str">
            <v xml:space="preserve">Ameren Corp.                  </v>
          </cell>
          <cell r="D9">
            <v>8</v>
          </cell>
          <cell r="E9">
            <v>8</v>
          </cell>
          <cell r="G9">
            <v>5.9209893947646669E-2</v>
          </cell>
          <cell r="H9">
            <v>6.0051337476357741E-2</v>
          </cell>
          <cell r="I9">
            <v>5.8584409373505501E-2</v>
          </cell>
          <cell r="J9">
            <v>5.7812554581339298E-2</v>
          </cell>
          <cell r="K9">
            <v>5.8192069975060538E-2</v>
          </cell>
          <cell r="L9">
            <v>5.9322976530347411E-2</v>
          </cell>
          <cell r="M9">
            <v>5.8678989254410098E-2</v>
          </cell>
          <cell r="N9">
            <v>4.7638012376692601E-2</v>
          </cell>
          <cell r="O9">
            <v>4.7893018193127038E-2</v>
          </cell>
          <cell r="P9">
            <v>4.6555216300371835E-2</v>
          </cell>
          <cell r="Q9">
            <v>7.7443746569912791E-2</v>
          </cell>
          <cell r="R9">
            <v>7.8358784513342591E-2</v>
          </cell>
          <cell r="S9">
            <v>7.9713783580215913E-2</v>
          </cell>
        </row>
        <row r="10">
          <cell r="B10" t="str">
            <v>AEP</v>
          </cell>
          <cell r="C10" t="str">
            <v>American Electric Power</v>
          </cell>
          <cell r="D10">
            <v>5</v>
          </cell>
          <cell r="E10">
            <v>5</v>
          </cell>
          <cell r="G10">
            <v>6.5581419461869447E-2</v>
          </cell>
          <cell r="H10">
            <v>6.4302625914765391E-2</v>
          </cell>
          <cell r="I10">
            <v>6.4160542679479932E-2</v>
          </cell>
          <cell r="J10">
            <v>5.9009194455880327E-2</v>
          </cell>
          <cell r="K10">
            <v>5.9066573556797008E-2</v>
          </cell>
          <cell r="L10">
            <v>5.9133915574963614E-2</v>
          </cell>
          <cell r="M10">
            <v>5.9924138590507756E-2</v>
          </cell>
          <cell r="N10">
            <v>6.0987670600646145E-2</v>
          </cell>
          <cell r="O10">
            <v>6.0355781448538752E-2</v>
          </cell>
          <cell r="P10">
            <v>5.9666739430983044E-2</v>
          </cell>
          <cell r="Q10">
            <v>6.2279269357839971E-2</v>
          </cell>
          <cell r="R10">
            <v>6.2770648762464742E-2</v>
          </cell>
          <cell r="S10">
            <v>6.3219117461120244E-2</v>
          </cell>
        </row>
        <row r="11">
          <cell r="B11" t="str">
            <v>WTR</v>
          </cell>
          <cell r="C11" t="str">
            <v>Aqua America</v>
          </cell>
          <cell r="D11">
            <v>10</v>
          </cell>
          <cell r="E11">
            <v>10</v>
          </cell>
          <cell r="G11">
            <v>7.5334574138083851E-2</v>
          </cell>
          <cell r="H11">
            <v>7.1713870733478582E-2</v>
          </cell>
          <cell r="I11">
            <v>7.0955988110077667E-2</v>
          </cell>
          <cell r="J11">
            <v>7.0581014729950903E-2</v>
          </cell>
          <cell r="K11">
            <v>6.7968497141007653E-2</v>
          </cell>
          <cell r="L11">
            <v>6.7230787063869243E-2</v>
          </cell>
          <cell r="M11">
            <v>6.7856690720344351E-2</v>
          </cell>
          <cell r="N11">
            <v>6.9922308546059936E-2</v>
          </cell>
          <cell r="O11">
            <v>6.9320017623733285E-2</v>
          </cell>
          <cell r="P11">
            <v>6.7692307692307691E-2</v>
          </cell>
          <cell r="Q11">
            <v>6.5227817745803357E-2</v>
          </cell>
          <cell r="R11">
            <v>6.5584970111016216E-2</v>
          </cell>
          <cell r="S11">
            <v>6.3173007896625985E-2</v>
          </cell>
        </row>
        <row r="12">
          <cell r="B12" t="str">
            <v>ATO</v>
          </cell>
          <cell r="C12" t="str">
            <v>Atmos Energy</v>
          </cell>
          <cell r="D12">
            <v>12</v>
          </cell>
          <cell r="E12">
            <v>12</v>
          </cell>
          <cell r="G12">
            <v>4.5256257727389372E-2</v>
          </cell>
          <cell r="H12">
            <v>4.8987589810581322E-2</v>
          </cell>
          <cell r="I12">
            <v>5.0418654902313856E-2</v>
          </cell>
          <cell r="J12">
            <v>4.955212502382314E-2</v>
          </cell>
          <cell r="K12">
            <v>4.8141040236801873E-2</v>
          </cell>
          <cell r="L12">
            <v>4.9176297024834024E-2</v>
          </cell>
          <cell r="M12">
            <v>5.2784577723378211E-2</v>
          </cell>
          <cell r="N12">
            <v>5.4447914164464727E-2</v>
          </cell>
          <cell r="O12">
            <v>5.5463576158940403E-2</v>
          </cell>
          <cell r="P12">
            <v>5.6124835239593523E-2</v>
          </cell>
          <cell r="Q12">
            <v>5.7519578779700015E-2</v>
          </cell>
          <cell r="R12">
            <v>5.8165954739616471E-2</v>
          </cell>
          <cell r="S12">
            <v>6.2490700788573127E-2</v>
          </cell>
        </row>
        <row r="13">
          <cell r="B13" t="str">
            <v>AGR</v>
          </cell>
          <cell r="C13" t="str">
            <v>Avangrid, Inc.</v>
          </cell>
          <cell r="D13">
            <v>13</v>
          </cell>
          <cell r="E13">
            <v>13</v>
          </cell>
          <cell r="G13">
            <v>3.5679944352380366E-2</v>
          </cell>
          <cell r="H13">
            <v>3.5415641908509592E-2</v>
          </cell>
          <cell r="I13">
            <v>3.5338868665385083E-2</v>
          </cell>
          <cell r="J13">
            <v>0</v>
          </cell>
          <cell r="K13" t="str">
            <v>N/A</v>
          </cell>
          <cell r="L13" t="str">
            <v>N/A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 t="str">
            <v>N/A</v>
          </cell>
        </row>
        <row r="14">
          <cell r="B14" t="str">
            <v>AVA</v>
          </cell>
          <cell r="C14" t="str">
            <v xml:space="preserve">Avista Corp.                  </v>
          </cell>
          <cell r="D14">
            <v>14</v>
          </cell>
          <cell r="E14">
            <v>14</v>
          </cell>
          <cell r="G14">
            <v>5.5197451285470843E-2</v>
          </cell>
          <cell r="H14">
            <v>5.4142056640920797E-2</v>
          </cell>
          <cell r="I14">
            <v>5.3336447870435261E-2</v>
          </cell>
          <cell r="J14">
            <v>5.3807272134355127E-2</v>
          </cell>
          <cell r="K14">
            <v>5.3278516591853002E-2</v>
          </cell>
          <cell r="L14">
            <v>5.6455344747801943E-2</v>
          </cell>
          <cell r="M14">
            <v>5.5088569121907204E-2</v>
          </cell>
          <cell r="N14">
            <v>5.4200542005420051E-2</v>
          </cell>
          <cell r="O14">
            <v>5.0738241412552641E-2</v>
          </cell>
          <cell r="P14">
            <v>4.2251317093526683E-2</v>
          </cell>
          <cell r="Q14">
            <v>3.7713161346742456E-2</v>
          </cell>
          <cell r="R14">
            <v>3.4444830380919299E-2</v>
          </cell>
          <cell r="S14">
            <v>3.2647917979265709E-2</v>
          </cell>
        </row>
        <row r="15">
          <cell r="B15" t="str">
            <v>BKH</v>
          </cell>
          <cell r="C15" t="str">
            <v xml:space="preserve">Black Hills                   </v>
          </cell>
          <cell r="D15">
            <v>15</v>
          </cell>
          <cell r="E15">
            <v>15</v>
          </cell>
          <cell r="G15">
            <v>5.3084687955551886E-2</v>
          </cell>
          <cell r="H15">
            <v>5.6706037156552522E-2</v>
          </cell>
          <cell r="I15">
            <v>5.5542698449432999E-2</v>
          </cell>
          <cell r="J15">
            <v>5.6574122577265587E-2</v>
          </cell>
          <cell r="K15">
            <v>5.0644417751517706E-2</v>
          </cell>
          <cell r="L15">
            <v>5.1721791207295489E-2</v>
          </cell>
          <cell r="M15">
            <v>5.3082744521358631E-2</v>
          </cell>
          <cell r="N15">
            <v>5.3029202382681967E-2</v>
          </cell>
          <cell r="O15">
            <v>5.1393697134087583E-2</v>
          </cell>
          <cell r="P15">
            <v>5.1007579295233307E-2</v>
          </cell>
          <cell r="Q15">
            <v>5.1487624581663047E-2</v>
          </cell>
          <cell r="R15">
            <v>5.3390491036632896E-2</v>
          </cell>
          <cell r="S15">
            <v>5.5752660922453123E-2</v>
          </cell>
        </row>
        <row r="16">
          <cell r="B16" t="str">
            <v>CWT</v>
          </cell>
          <cell r="C16" t="str">
            <v>California Water</v>
          </cell>
          <cell r="D16">
            <v>16</v>
          </cell>
          <cell r="E16">
            <v>16</v>
          </cell>
          <cell r="G16">
            <v>4.9371338292409979E-2</v>
          </cell>
          <cell r="H16">
            <v>4.9847687621157571E-2</v>
          </cell>
          <cell r="I16">
            <v>5.0185468034038831E-2</v>
          </cell>
          <cell r="J16">
            <v>4.9951539551181694E-2</v>
          </cell>
          <cell r="K16">
            <v>4.9588037839487335E-2</v>
          </cell>
          <cell r="L16">
            <v>5.1028544091851383E-2</v>
          </cell>
          <cell r="M16">
            <v>5.5831265508684863E-2</v>
          </cell>
          <cell r="N16">
            <v>5.7172073998326675E-2</v>
          </cell>
          <cell r="O16">
            <v>5.692145795465417E-2</v>
          </cell>
          <cell r="P16">
            <v>5.8254344391785146E-2</v>
          </cell>
          <cell r="Q16">
            <v>6.0172803949804565E-2</v>
          </cell>
          <cell r="R16">
            <v>6.271626297577855E-2</v>
          </cell>
          <cell r="S16">
            <v>6.3374848451449348E-2</v>
          </cell>
        </row>
        <row r="17">
          <cell r="B17" t="str">
            <v>CNP</v>
          </cell>
          <cell r="C17" t="str">
            <v xml:space="preserve">CenterPoint Energy            </v>
          </cell>
          <cell r="D17">
            <v>17</v>
          </cell>
          <cell r="E17">
            <v>17</v>
          </cell>
          <cell r="G17">
            <v>8.9385474860335212E-2</v>
          </cell>
          <cell r="H17">
            <v>0.12394262596542847</v>
          </cell>
          <cell r="I17">
            <v>0.12820512820512819</v>
          </cell>
          <cell r="J17">
            <v>0.12299664554603057</v>
          </cell>
          <cell r="K17">
            <v>8.9614187340816887E-2</v>
          </cell>
          <cell r="L17">
            <v>8.2251511247646417E-2</v>
          </cell>
          <cell r="M17">
            <v>8.050089445438284E-2</v>
          </cell>
          <cell r="N17">
            <v>7.9717457114026238E-2</v>
          </cell>
          <cell r="O17">
            <v>0.10358565737051793</v>
          </cell>
          <cell r="P17">
            <v>0.11282660332541568</v>
          </cell>
          <cell r="Q17">
            <v>0.12402310567448181</v>
          </cell>
          <cell r="R17">
            <v>0.12123373150294171</v>
          </cell>
          <cell r="S17">
            <v>0.12094335819391251</v>
          </cell>
        </row>
        <row r="18">
          <cell r="B18" t="str">
            <v>CHG</v>
          </cell>
          <cell r="C18" t="str">
            <v xml:space="preserve">CH Energy Group               </v>
          </cell>
          <cell r="D18" t="e">
            <v>#N/A</v>
          </cell>
          <cell r="E18" t="e">
            <v>#N/A</v>
          </cell>
          <cell r="G18" t="str">
            <v>N/A</v>
          </cell>
          <cell r="H18" t="str">
            <v>N/A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N/A</v>
          </cell>
        </row>
        <row r="19">
          <cell r="B19" t="str">
            <v>CPK</v>
          </cell>
          <cell r="C19" t="str">
            <v>Chesapeake Utilities</v>
          </cell>
          <cell r="D19">
            <v>18</v>
          </cell>
          <cell r="E19">
            <v>18</v>
          </cell>
          <cell r="G19">
            <v>4.3912301762810385E-2</v>
          </cell>
          <cell r="H19">
            <v>4.2348670722280109E-2</v>
          </cell>
          <cell r="I19">
            <v>4.3492562406344797E-2</v>
          </cell>
          <cell r="J19">
            <v>4.7755084637359835E-2</v>
          </cell>
          <cell r="K19">
            <v>5.1831341688526184E-2</v>
          </cell>
          <cell r="L19">
            <v>5.2536043978840367E-2</v>
          </cell>
          <cell r="M19">
            <v>5.3859964093357263E-2</v>
          </cell>
          <cell r="N19">
            <v>5.4237692215997148E-2</v>
          </cell>
          <cell r="O19">
            <v>5.4938115685779235E-2</v>
          </cell>
          <cell r="P19">
            <v>5.5954859944918382E-2</v>
          </cell>
          <cell r="Q19">
            <v>6.7149276085871193E-2</v>
          </cell>
          <cell r="R19">
            <v>6.657031117156946E-2</v>
          </cell>
          <cell r="S19">
            <v>6.9494584837545129E-2</v>
          </cell>
        </row>
        <row r="20">
          <cell r="B20" t="str">
            <v>CNL</v>
          </cell>
          <cell r="C20" t="str">
            <v xml:space="preserve">Cleco Corp.                   </v>
          </cell>
          <cell r="D20" t="e">
            <v>#N/A</v>
          </cell>
          <cell r="E20" t="e">
            <v>#N/A</v>
          </cell>
          <cell r="G20" t="str">
            <v>N/A</v>
          </cell>
          <cell r="H20" t="str">
            <v>N/A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  <cell r="M20" t="str">
            <v>N/A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 t="str">
            <v>N/A</v>
          </cell>
        </row>
        <row r="21">
          <cell r="B21" t="str">
            <v>CMS</v>
          </cell>
          <cell r="C21" t="str">
            <v xml:space="preserve">CMS Energy Corp.              </v>
          </cell>
          <cell r="D21">
            <v>19</v>
          </cell>
          <cell r="E21">
            <v>19</v>
          </cell>
          <cell r="G21">
            <v>8.5220500595947546E-2</v>
          </cell>
          <cell r="H21">
            <v>8.4348046676813795E-2</v>
          </cell>
          <cell r="I21">
            <v>8.1407563025210086E-2</v>
          </cell>
          <cell r="J21">
            <v>8.1644144144144143E-2</v>
          </cell>
          <cell r="K21">
            <v>8.0983803239352128E-2</v>
          </cell>
          <cell r="L21">
            <v>7.8582434514637908E-2</v>
          </cell>
          <cell r="M21">
            <v>7.9378204068132965E-2</v>
          </cell>
          <cell r="N21">
            <v>7.0487538810103209E-2</v>
          </cell>
          <cell r="O21">
            <v>5.8981233243967833E-2</v>
          </cell>
          <cell r="P21">
            <v>4.3790506218251889E-2</v>
          </cell>
          <cell r="Q21">
            <v>3.3094318808604521E-2</v>
          </cell>
          <cell r="R21">
            <v>2.1139414438220063E-2</v>
          </cell>
          <cell r="S21">
            <v>0</v>
          </cell>
        </row>
        <row r="22">
          <cell r="B22" t="str">
            <v>CTWS</v>
          </cell>
          <cell r="C22" t="str">
            <v>Conn. Water Services</v>
          </cell>
          <cell r="D22">
            <v>20</v>
          </cell>
          <cell r="E22">
            <v>20</v>
          </cell>
          <cell r="G22">
            <v>5.0815506925661828E-2</v>
          </cell>
          <cell r="H22">
            <v>4.8485844598759091E-2</v>
          </cell>
          <cell r="I22">
            <v>5.3376542915693659E-2</v>
          </cell>
          <cell r="J22">
            <v>5.2473763118440778E-2</v>
          </cell>
          <cell r="K22">
            <v>5.3640660682989005E-2</v>
          </cell>
          <cell r="L22">
            <v>5.4702763047725374E-2</v>
          </cell>
          <cell r="M22">
            <v>4.5832139788026346E-2</v>
          </cell>
          <cell r="N22">
            <v>6.9645106319922948E-2</v>
          </cell>
          <cell r="O22">
            <v>7.0525105404369487E-2</v>
          </cell>
          <cell r="P22">
            <v>7.1033938437253363E-2</v>
          </cell>
          <cell r="Q22">
            <v>7.1936565029019864E-2</v>
          </cell>
          <cell r="R22">
            <v>7.2803347280334732E-2</v>
          </cell>
          <cell r="S22">
            <v>7.3719606828763579E-2</v>
          </cell>
        </row>
        <row r="23">
          <cell r="B23" t="str">
            <v>ED</v>
          </cell>
          <cell r="C23" t="str">
            <v xml:space="preserve">Consol. Edison                </v>
          </cell>
          <cell r="D23">
            <v>21</v>
          </cell>
          <cell r="E23">
            <v>21</v>
          </cell>
          <cell r="G23">
            <v>5.4888112693355848E-2</v>
          </cell>
          <cell r="H23">
            <v>5.5494118829797927E-2</v>
          </cell>
          <cell r="I23">
            <v>5.7168454958510216E-2</v>
          </cell>
          <cell r="J23">
            <v>5.8366632245319447E-2</v>
          </cell>
          <cell r="K23">
            <v>5.8686539357242669E-2</v>
          </cell>
          <cell r="L23">
            <v>5.8837598660607504E-2</v>
          </cell>
          <cell r="M23">
            <v>5.9714751024033945E-2</v>
          </cell>
          <cell r="N23">
            <v>6.1465963222865336E-2</v>
          </cell>
          <cell r="O23">
            <v>6.2747165831795404E-2</v>
          </cell>
          <cell r="P23">
            <v>6.4733795978824366E-2</v>
          </cell>
          <cell r="Q23">
            <v>6.6045723962743441E-2</v>
          </cell>
          <cell r="R23">
            <v>7.1204959793751146E-2</v>
          </cell>
          <cell r="S23">
            <v>7.3981150889382091E-2</v>
          </cell>
        </row>
        <row r="24">
          <cell r="B24" t="str">
            <v>CWCO</v>
          </cell>
          <cell r="C24" t="str">
            <v>Consolidated Water</v>
          </cell>
          <cell r="D24">
            <v>22</v>
          </cell>
          <cell r="E24">
            <v>22</v>
          </cell>
          <cell r="G24">
            <v>3.2875652678398766E-2</v>
          </cell>
          <cell r="H24">
            <v>3.1268912648779505E-2</v>
          </cell>
          <cell r="I24">
            <v>3.0646644192460926E-2</v>
          </cell>
          <cell r="J24">
            <v>3.0577922739781875E-2</v>
          </cell>
          <cell r="K24">
            <v>3.1325049597995196E-2</v>
          </cell>
          <cell r="L24">
            <v>3.1769564756962833E-2</v>
          </cell>
          <cell r="M24">
            <v>3.2626427406199018E-2</v>
          </cell>
          <cell r="N24">
            <v>3.3955857385398976E-2</v>
          </cell>
          <cell r="O24">
            <v>3.4534361689881436E-2</v>
          </cell>
          <cell r="P24">
            <v>3.2813781788351114E-2</v>
          </cell>
          <cell r="Q24">
            <v>3.8857006217120994E-2</v>
          </cell>
          <cell r="R24">
            <v>2.3737066342057214E-2</v>
          </cell>
          <cell r="S24">
            <v>3.2051282051282048E-2</v>
          </cell>
        </row>
        <row r="25">
          <cell r="B25" t="str">
            <v>D</v>
          </cell>
          <cell r="C25" t="str">
            <v xml:space="preserve">Dominion Resources            </v>
          </cell>
          <cell r="D25">
            <v>24</v>
          </cell>
          <cell r="E25">
            <v>24</v>
          </cell>
          <cell r="G25">
            <v>0.11310531662715881</v>
          </cell>
          <cell r="H25">
            <v>0.11412777798668823</v>
          </cell>
          <cell r="I25">
            <v>0.12035763411279229</v>
          </cell>
          <cell r="J25">
            <v>0.12195121951219512</v>
          </cell>
          <cell r="K25">
            <v>0.12156823016918245</v>
          </cell>
          <cell r="L25">
            <v>0.11238199890115379</v>
          </cell>
          <cell r="M25">
            <v>0.11502398604448319</v>
          </cell>
          <cell r="N25">
            <v>9.8053854959932296E-2</v>
          </cell>
          <cell r="O25">
            <v>8.8594113090627424E-2</v>
          </cell>
          <cell r="P25">
            <v>9.3783494105037515E-2</v>
          </cell>
          <cell r="Q25">
            <v>9.1440476879449048E-2</v>
          </cell>
          <cell r="R25">
            <v>8.9532102777948125E-2</v>
          </cell>
          <cell r="S25">
            <v>7.4594594594594582E-2</v>
          </cell>
        </row>
        <row r="26">
          <cell r="B26" t="str">
            <v>DTE</v>
          </cell>
          <cell r="C26" t="str">
            <v xml:space="preserve">DTE Energy                    </v>
          </cell>
          <cell r="D26">
            <v>25</v>
          </cell>
          <cell r="E26">
            <v>25</v>
          </cell>
          <cell r="G26">
            <v>6.379953794206504E-2</v>
          </cell>
          <cell r="H26">
            <v>6.3366336633663367E-2</v>
          </cell>
          <cell r="I26">
            <v>6.0933112965212366E-2</v>
          </cell>
          <cell r="J26">
            <v>5.8105039179982401E-2</v>
          </cell>
          <cell r="K26">
            <v>5.7175650399591903E-2</v>
          </cell>
          <cell r="L26">
            <v>5.7904267924612667E-2</v>
          </cell>
          <cell r="M26">
            <v>5.6569812291077388E-2</v>
          </cell>
          <cell r="N26">
            <v>5.6021056190085239E-2</v>
          </cell>
          <cell r="O26">
            <v>5.4946439823566486E-2</v>
          </cell>
          <cell r="P26">
            <v>5.5854146906944881E-2</v>
          </cell>
          <cell r="Q26">
            <v>5.7647858599592122E-2</v>
          </cell>
          <cell r="R26">
            <v>5.9123741528850714E-2</v>
          </cell>
          <cell r="S26">
            <v>6.2842605772434057E-2</v>
          </cell>
        </row>
        <row r="27">
          <cell r="B27" t="str">
            <v>DUK</v>
          </cell>
          <cell r="C27" t="str">
            <v xml:space="preserve">Duke Energy                   </v>
          </cell>
          <cell r="D27">
            <v>26</v>
          </cell>
          <cell r="E27">
            <v>26</v>
          </cell>
          <cell r="G27">
            <v>6.0393887607638835E-2</v>
          </cell>
          <cell r="H27">
            <v>5.8530531470642494E-2</v>
          </cell>
          <cell r="I27">
            <v>5.7319299203329975E-2</v>
          </cell>
          <cell r="J27">
            <v>5.6110697400550719E-2</v>
          </cell>
          <cell r="K27">
            <v>5.4484130415982011E-2</v>
          </cell>
          <cell r="L27">
            <v>5.2783519242923765E-2</v>
          </cell>
          <cell r="M27">
            <v>5.220177796154641E-2</v>
          </cell>
          <cell r="N27">
            <v>5.8075870160344156E-2</v>
          </cell>
          <cell r="O27">
            <v>5.7232766250368772E-2</v>
          </cell>
          <cell r="P27">
            <v>5.6567439621278984E-2</v>
          </cell>
          <cell r="Q27">
            <v>5.4539945460054542E-2</v>
          </cell>
          <cell r="R27">
            <v>5.1191491894680453E-2</v>
          </cell>
          <cell r="S27">
            <v>0</v>
          </cell>
        </row>
        <row r="28">
          <cell r="B28" t="str">
            <v>EIX</v>
          </cell>
          <cell r="C28" t="str">
            <v xml:space="preserve">Edison Int'l                  </v>
          </cell>
          <cell r="D28">
            <v>27</v>
          </cell>
          <cell r="E28">
            <v>27</v>
          </cell>
          <cell r="G28">
            <v>7.5636273013301766E-2</v>
          </cell>
          <cell r="H28">
            <v>6.2337734848273367E-2</v>
          </cell>
          <cell r="I28">
            <v>5.3858062413427846E-2</v>
          </cell>
          <cell r="J28">
            <v>4.9668969075119661E-2</v>
          </cell>
          <cell r="K28">
            <v>4.4085733820862685E-2</v>
          </cell>
          <cell r="L28">
            <v>4.4849518064389228E-2</v>
          </cell>
          <cell r="M28">
            <v>4.5355625410204145E-2</v>
          </cell>
          <cell r="N28">
            <v>4.1638313729302351E-2</v>
          </cell>
          <cell r="O28">
            <v>3.899266383083657E-2</v>
          </cell>
          <cell r="P28">
            <v>4.1218341334216195E-2</v>
          </cell>
          <cell r="Q28">
            <v>4.193769257103732E-2</v>
          </cell>
          <cell r="R28">
            <v>4.5337037465756069E-2</v>
          </cell>
          <cell r="S28">
            <v>4.6490004649000466E-2</v>
          </cell>
        </row>
        <row r="29">
          <cell r="B29" t="str">
            <v>EE</v>
          </cell>
          <cell r="C29" t="str">
            <v xml:space="preserve">El Paso Electric              </v>
          </cell>
          <cell r="D29">
            <v>28</v>
          </cell>
          <cell r="E29">
            <v>28</v>
          </cell>
          <cell r="G29">
            <v>4.9449589376201294E-2</v>
          </cell>
          <cell r="H29">
            <v>4.67256511388267E-2</v>
          </cell>
          <cell r="I29">
            <v>4.6196779424520121E-2</v>
          </cell>
          <cell r="J29">
            <v>4.6349711557589018E-2</v>
          </cell>
          <cell r="K29">
            <v>4.5307310672844318E-2</v>
          </cell>
          <cell r="L29">
            <v>4.4581911262798632E-2</v>
          </cell>
          <cell r="M29">
            <v>4.7162930908737292E-2</v>
          </cell>
          <cell r="N29">
            <v>3.468937243771681E-2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 t="str">
            <v>EDE</v>
          </cell>
          <cell r="C30" t="str">
            <v>Empire District Electric</v>
          </cell>
          <cell r="D30" t="e">
            <v>#N/A</v>
          </cell>
          <cell r="E30">
            <v>29</v>
          </cell>
          <cell r="G30" t="str">
            <v>N/A</v>
          </cell>
          <cell r="H30" t="str">
            <v>N/A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  <cell r="M30" t="str">
            <v>N/A</v>
          </cell>
          <cell r="N30" t="str">
            <v>N/A</v>
          </cell>
          <cell r="O30" t="str">
            <v>N/A</v>
          </cell>
          <cell r="P30" t="str">
            <v>N/A</v>
          </cell>
          <cell r="Q30" t="str">
            <v>N/A</v>
          </cell>
          <cell r="R30" t="str">
            <v>N/A</v>
          </cell>
          <cell r="S30" t="str">
            <v>N/A</v>
          </cell>
        </row>
        <row r="31">
          <cell r="B31" t="str">
            <v>ETR</v>
          </cell>
          <cell r="C31" t="str">
            <v xml:space="preserve">Entergy Corp.                 </v>
          </cell>
          <cell r="D31">
            <v>29</v>
          </cell>
          <cell r="E31">
            <v>30</v>
          </cell>
          <cell r="G31">
            <v>7.652679506637311E-2</v>
          </cell>
          <cell r="H31">
            <v>7.904959797633028E-2</v>
          </cell>
          <cell r="I31">
            <v>7.580291242768801E-2</v>
          </cell>
          <cell r="J31">
            <v>6.4365689618623656E-2</v>
          </cell>
          <cell r="K31">
            <v>5.9461976573414045E-2</v>
          </cell>
          <cell r="L31">
            <v>6.1479204473908367E-2</v>
          </cell>
          <cell r="M31">
            <v>6.4185596906718212E-2</v>
          </cell>
          <cell r="N31">
            <v>6.5336324634943127E-2</v>
          </cell>
          <cell r="O31">
            <v>6.8163170849725452E-2</v>
          </cell>
          <cell r="P31">
            <v>6.5868920847513446E-2</v>
          </cell>
          <cell r="Q31">
            <v>7.1308026906895486E-2</v>
          </cell>
          <cell r="R31">
            <v>6.3368865746426292E-2</v>
          </cell>
          <cell r="S31">
            <v>5.3399258343634119E-2</v>
          </cell>
        </row>
        <row r="32">
          <cell r="B32" t="str">
            <v>ES</v>
          </cell>
          <cell r="C32" t="str">
            <v xml:space="preserve">Eversource Energy    </v>
          </cell>
          <cell r="D32">
            <v>30</v>
          </cell>
          <cell r="E32">
            <v>31</v>
          </cell>
          <cell r="G32">
            <v>5.5725675191039749E-2</v>
          </cell>
          <cell r="H32">
            <v>5.4308989566957268E-2</v>
          </cell>
          <cell r="I32">
            <v>5.2658048102239452E-2</v>
          </cell>
          <cell r="J32">
            <v>5.1168918711891408E-2</v>
          </cell>
          <cell r="K32">
            <v>4.988244265107708E-2</v>
          </cell>
          <cell r="L32">
            <v>4.8218854556189725E-2</v>
          </cell>
          <cell r="M32">
            <v>4.4879640962872301E-2</v>
          </cell>
          <cell r="N32">
            <v>4.8565121412803537E-2</v>
          </cell>
          <cell r="O32">
            <v>4.7455900736145189E-2</v>
          </cell>
          <cell r="P32">
            <v>4.6630344082854755E-2</v>
          </cell>
          <cell r="Q32">
            <v>4.2565266742338244E-2</v>
          </cell>
          <cell r="R32">
            <v>4.1550503967402959E-2</v>
          </cell>
          <cell r="S32">
            <v>3.9960315273108081E-2</v>
          </cell>
        </row>
        <row r="33">
          <cell r="B33" t="str">
            <v>EVRG</v>
          </cell>
          <cell r="C33" t="str">
            <v>Evergy, Inc.</v>
          </cell>
          <cell r="D33" t="e">
            <v>#N/A</v>
          </cell>
          <cell r="E33" t="e">
            <v>#N/A</v>
          </cell>
          <cell r="G33" t="str">
            <v>N/A</v>
          </cell>
          <cell r="H33" t="str">
            <v>N/A</v>
          </cell>
          <cell r="I33" t="str">
            <v>N/A</v>
          </cell>
          <cell r="J33" t="str">
            <v>N/A</v>
          </cell>
          <cell r="K33" t="str">
            <v>N/A</v>
          </cell>
          <cell r="L33" t="str">
            <v>N/A</v>
          </cell>
          <cell r="M33" t="str">
            <v>N/A</v>
          </cell>
          <cell r="N33" t="str">
            <v>N/A</v>
          </cell>
          <cell r="O33" t="str">
            <v>N/A</v>
          </cell>
          <cell r="P33" t="str">
            <v>N/A</v>
          </cell>
          <cell r="Q33" t="str">
            <v>N/A</v>
          </cell>
          <cell r="R33" t="str">
            <v>N/A</v>
          </cell>
          <cell r="S33" t="str">
            <v>N/A</v>
          </cell>
        </row>
        <row r="34">
          <cell r="B34" t="str">
            <v>EXC</v>
          </cell>
          <cell r="C34" t="str">
            <v xml:space="preserve">Exelon Corp.                  </v>
          </cell>
          <cell r="D34">
            <v>31</v>
          </cell>
          <cell r="E34">
            <v>32</v>
          </cell>
          <cell r="G34">
            <v>4.343036978756884E-2</v>
          </cell>
          <cell r="H34">
            <v>4.2267608814893692E-2</v>
          </cell>
          <cell r="I34">
            <v>4.5062765995493727E-2</v>
          </cell>
          <cell r="J34">
            <v>4.4225693701405236E-2</v>
          </cell>
          <cell r="K34">
            <v>4.7160841288555889E-2</v>
          </cell>
          <cell r="L34">
            <v>5.4872529793332334E-2</v>
          </cell>
          <cell r="M34">
            <v>8.3758774728781113E-2</v>
          </cell>
          <cell r="N34">
            <v>9.6841134424717562E-2</v>
          </cell>
          <cell r="O34">
            <v>0.10249902381882078</v>
          </cell>
          <cell r="P34">
            <v>0.10960906101571065</v>
          </cell>
          <cell r="Q34">
            <v>0.12213285671730711</v>
          </cell>
          <cell r="R34">
            <v>0.11865180259469327</v>
          </cell>
          <cell r="S34">
            <v>0.11015583019881783</v>
          </cell>
        </row>
        <row r="35">
          <cell r="B35" t="str">
            <v>FE</v>
          </cell>
          <cell r="C35" t="str">
            <v xml:space="preserve">FirstEnergy Corp.             </v>
          </cell>
          <cell r="D35">
            <v>32</v>
          </cell>
          <cell r="E35">
            <v>33</v>
          </cell>
          <cell r="G35">
            <v>0.13817187974491346</v>
          </cell>
          <cell r="H35">
            <v>0.16337644656228725</v>
          </cell>
          <cell r="I35">
            <v>0.10206251328938974</v>
          </cell>
          <cell r="J35">
            <v>4.9104859335038366E-2</v>
          </cell>
          <cell r="K35">
            <v>4.8823489523292872E-2</v>
          </cell>
          <cell r="L35">
            <v>5.4423114981199283E-2</v>
          </cell>
          <cell r="M35">
            <v>7.0321240210963726E-2</v>
          </cell>
          <cell r="N35">
            <v>6.9282610064873726E-2</v>
          </cell>
          <cell r="O35">
            <v>7.8481735159817365E-2</v>
          </cell>
          <cell r="P35">
            <v>7.8355949709726827E-2</v>
          </cell>
          <cell r="Q35">
            <v>8.0965699985278972E-2</v>
          </cell>
          <cell r="R35">
            <v>6.96118713708445E-2</v>
          </cell>
          <cell r="S35">
            <v>6.535947712418301E-2</v>
          </cell>
        </row>
        <row r="36">
          <cell r="B36" t="str">
            <v>FTS.TO</v>
          </cell>
          <cell r="C36" t="str">
            <v>Fortis Inc.</v>
          </cell>
          <cell r="D36">
            <v>33</v>
          </cell>
          <cell r="E36">
            <v>34</v>
          </cell>
          <cell r="G36">
            <v>5.0293137142200253E-2</v>
          </cell>
          <cell r="H36">
            <v>5.1929250330458865E-2</v>
          </cell>
          <cell r="I36">
            <v>4.796534117282996E-2</v>
          </cell>
          <cell r="J36">
            <v>4.9954586739327879E-2</v>
          </cell>
          <cell r="K36">
            <v>5.2219321148825069E-2</v>
          </cell>
          <cell r="L36">
            <v>5.5838470472616815E-2</v>
          </cell>
          <cell r="M36">
            <v>5.8064206535822262E-2</v>
          </cell>
          <cell r="N36">
            <v>5.6984219754529511E-2</v>
          </cell>
          <cell r="O36">
            <v>5.9099783652577703E-2</v>
          </cell>
          <cell r="P36">
            <v>5.6007324034681463E-2</v>
          </cell>
          <cell r="Q36">
            <v>5.5546297839249012E-2</v>
          </cell>
          <cell r="R36">
            <v>4.9031332217172922E-2</v>
          </cell>
          <cell r="S36">
            <v>5.4671562627498976E-2</v>
          </cell>
        </row>
        <row r="37">
          <cell r="B37" t="str">
            <v>FPL</v>
          </cell>
          <cell r="C37" t="str">
            <v xml:space="preserve">FPL Group                     </v>
          </cell>
          <cell r="D37" t="e">
            <v>#N/A</v>
          </cell>
          <cell r="E37" t="e">
            <v>#N/A</v>
          </cell>
          <cell r="G37" t="str">
            <v>N/A</v>
          </cell>
          <cell r="H37" t="str">
            <v>N/A</v>
          </cell>
          <cell r="I37" t="str">
            <v>N/A</v>
          </cell>
          <cell r="J37" t="str">
            <v>N/A</v>
          </cell>
          <cell r="K37" t="str">
            <v>N/A</v>
          </cell>
          <cell r="L37" t="str">
            <v>N/A</v>
          </cell>
          <cell r="M37" t="str">
            <v>N/A</v>
          </cell>
          <cell r="N37" t="str">
            <v>N/A</v>
          </cell>
          <cell r="O37" t="str">
            <v>N/A</v>
          </cell>
          <cell r="P37" t="str">
            <v>N/A</v>
          </cell>
          <cell r="Q37" t="str">
            <v>N/A</v>
          </cell>
          <cell r="R37" t="str">
            <v>N/A</v>
          </cell>
          <cell r="S37" t="str">
            <v>N/A</v>
          </cell>
        </row>
        <row r="38">
          <cell r="B38" t="str">
            <v>GXP</v>
          </cell>
          <cell r="C38" t="str">
            <v xml:space="preserve">Great Plains Energy             </v>
          </cell>
          <cell r="D38">
            <v>35</v>
          </cell>
          <cell r="E38">
            <v>36</v>
          </cell>
          <cell r="G38" t="str">
            <v>N/A</v>
          </cell>
          <cell r="H38">
            <v>4.7784535186794097E-2</v>
          </cell>
          <cell r="I38">
            <v>4.2659010957907077E-2</v>
          </cell>
          <cell r="J38">
            <v>4.2143490562053965E-2</v>
          </cell>
          <cell r="K38">
            <v>4.0194308313988479E-2</v>
          </cell>
          <cell r="L38">
            <v>3.9059386209645275E-2</v>
          </cell>
          <cell r="M38">
            <v>3.9301310043668124E-2</v>
          </cell>
          <cell r="N38">
            <v>3.8406697024055927E-2</v>
          </cell>
          <cell r="O38">
            <v>3.9031272043263579E-2</v>
          </cell>
          <cell r="P38">
            <v>4.0250230347703801E-2</v>
          </cell>
          <cell r="Q38">
            <v>7.7613615111277345E-2</v>
          </cell>
          <cell r="R38">
            <v>9.1299087009129906E-2</v>
          </cell>
          <cell r="S38">
            <v>9.9395245793665044E-2</v>
          </cell>
        </row>
        <row r="39">
          <cell r="B39" t="str">
            <v>HE</v>
          </cell>
          <cell r="C39" t="str">
            <v xml:space="preserve">Hawaiian Elec.                </v>
          </cell>
          <cell r="D39">
            <v>36</v>
          </cell>
          <cell r="E39">
            <v>37</v>
          </cell>
          <cell r="G39">
            <v>6.2440203434211181E-2</v>
          </cell>
          <cell r="H39">
            <v>6.4315352697095429E-2</v>
          </cell>
          <cell r="I39">
            <v>6.5146579804560262E-2</v>
          </cell>
          <cell r="J39">
            <v>6.912699297580556E-2</v>
          </cell>
          <cell r="K39">
            <v>7.0995076147944577E-2</v>
          </cell>
          <cell r="L39">
            <v>7.2701688555347088E-2</v>
          </cell>
          <cell r="M39">
            <v>7.6185795035635287E-2</v>
          </cell>
          <cell r="N39">
            <v>7.7738072848097292E-2</v>
          </cell>
          <cell r="O39">
            <v>7.9142200663773296E-2</v>
          </cell>
          <cell r="P39">
            <v>7.9579001411885508E-2</v>
          </cell>
          <cell r="Q39">
            <v>8.0781758957654728E-2</v>
          </cell>
          <cell r="R39">
            <v>8.111467259763197E-2</v>
          </cell>
          <cell r="S39">
            <v>9.2227593901078458E-2</v>
          </cell>
        </row>
        <row r="40">
          <cell r="B40" t="str">
            <v>IDA</v>
          </cell>
          <cell r="C40" t="str">
            <v xml:space="preserve">IDACORP, Inc.                 </v>
          </cell>
          <cell r="D40">
            <v>37</v>
          </cell>
          <cell r="E40">
            <v>38</v>
          </cell>
          <cell r="G40">
            <v>5.1050795541563852E-2</v>
          </cell>
          <cell r="H40">
            <v>5.0164602602288763E-2</v>
          </cell>
          <cell r="I40">
            <v>4.8667493390112081E-2</v>
          </cell>
          <cell r="J40">
            <v>4.6967880819002425E-2</v>
          </cell>
          <cell r="K40">
            <v>4.5297781438204565E-2</v>
          </cell>
          <cell r="L40">
            <v>4.2614407469735632E-2</v>
          </cell>
          <cell r="M40">
            <v>3.9070298017966638E-2</v>
          </cell>
          <cell r="N40">
            <v>3.6160916076540602E-2</v>
          </cell>
          <cell r="O40">
            <v>3.8695946599593689E-2</v>
          </cell>
          <cell r="P40">
            <v>4.1132515253307737E-2</v>
          </cell>
          <cell r="Q40">
            <v>4.3229222954717386E-2</v>
          </cell>
          <cell r="R40">
            <v>4.4789489399820838E-2</v>
          </cell>
          <cell r="S40">
            <v>4.6573003182488554E-2</v>
          </cell>
        </row>
        <row r="41">
          <cell r="B41" t="str">
            <v>TEG</v>
          </cell>
          <cell r="C41" t="str">
            <v xml:space="preserve">Integrys Energy               </v>
          </cell>
          <cell r="D41" t="e">
            <v>#N/A</v>
          </cell>
          <cell r="E41" t="e">
            <v>#N/A</v>
          </cell>
          <cell r="G41" t="str">
            <v>N/A</v>
          </cell>
          <cell r="H41" t="str">
            <v>N/A</v>
          </cell>
          <cell r="I41" t="str">
            <v>N/A</v>
          </cell>
          <cell r="J41" t="str">
            <v>N/A</v>
          </cell>
          <cell r="K41" t="str">
            <v>N/A</v>
          </cell>
          <cell r="L41" t="str">
            <v>N/A</v>
          </cell>
          <cell r="M41" t="str">
            <v>N/A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 t="str">
            <v>N/A</v>
          </cell>
        </row>
        <row r="42">
          <cell r="B42" t="str">
            <v>ITC</v>
          </cell>
          <cell r="C42" t="str">
            <v>ITC Holdings</v>
          </cell>
          <cell r="D42" t="e">
            <v>#N/A</v>
          </cell>
          <cell r="E42" t="e">
            <v>#N/A</v>
          </cell>
          <cell r="G42" t="str">
            <v>N/A</v>
          </cell>
          <cell r="H42" t="str">
            <v>N/A</v>
          </cell>
          <cell r="I42" t="str">
            <v>N/A</v>
          </cell>
          <cell r="J42" t="str">
            <v>N/A</v>
          </cell>
          <cell r="K42" t="str">
            <v>N/A</v>
          </cell>
          <cell r="L42" t="str">
            <v>N/A</v>
          </cell>
          <cell r="M42" t="str">
            <v>N/A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 t="str">
            <v>N/A</v>
          </cell>
        </row>
        <row r="43">
          <cell r="B43" t="str">
            <v>MDU</v>
          </cell>
          <cell r="C43" t="str">
            <v xml:space="preserve">MDU Resources                 </v>
          </cell>
          <cell r="D43" t="e">
            <v>#N/A</v>
          </cell>
          <cell r="E43" t="e">
            <v>#N/A</v>
          </cell>
          <cell r="G43" t="str">
            <v>N/A</v>
          </cell>
          <cell r="H43" t="str">
            <v>N/A</v>
          </cell>
          <cell r="I43" t="str">
            <v>N/A</v>
          </cell>
          <cell r="J43" t="str">
            <v>N/A</v>
          </cell>
          <cell r="K43" t="str">
            <v>N/A</v>
          </cell>
          <cell r="L43" t="str">
            <v>N/A</v>
          </cell>
          <cell r="M43" t="str">
            <v>N/A</v>
          </cell>
          <cell r="N43" t="str">
            <v>N/A</v>
          </cell>
          <cell r="O43" t="str">
            <v>N/A</v>
          </cell>
          <cell r="P43" t="str">
            <v>N/A</v>
          </cell>
          <cell r="Q43" t="str">
            <v>N/A</v>
          </cell>
          <cell r="R43" t="str">
            <v>N/A</v>
          </cell>
          <cell r="S43" t="str">
            <v>N/A</v>
          </cell>
        </row>
        <row r="44">
          <cell r="B44" t="str">
            <v>MGEE</v>
          </cell>
          <cell r="C44" t="str">
            <v xml:space="preserve">MGE Energy                    </v>
          </cell>
          <cell r="D44">
            <v>38</v>
          </cell>
          <cell r="E44">
            <v>39</v>
          </cell>
          <cell r="G44">
            <v>5.6036678553234846E-2</v>
          </cell>
          <cell r="H44">
            <v>5.6132222568717423E-2</v>
          </cell>
          <cell r="I44">
            <v>5.7933544000766064E-2</v>
          </cell>
          <cell r="J44">
            <v>5.8244627435227951E-2</v>
          </cell>
          <cell r="K44">
            <v>5.8359621451104106E-2</v>
          </cell>
          <cell r="L44">
            <v>6.0071861666292387E-2</v>
          </cell>
          <cell r="M44">
            <v>6.2230732407850646E-2</v>
          </cell>
          <cell r="N44">
            <v>6.3624921334172427E-2</v>
          </cell>
          <cell r="O44">
            <v>6.5570522979397777E-2</v>
          </cell>
          <cell r="P44">
            <v>6.7228632626269602E-2</v>
          </cell>
          <cell r="Q44">
            <v>6.8688029889351923E-2</v>
          </cell>
          <cell r="R44">
            <v>7.2363356428021552E-2</v>
          </cell>
          <cell r="S44">
            <v>7.7709782882052145E-2</v>
          </cell>
        </row>
        <row r="45">
          <cell r="B45" t="str">
            <v>MSEX</v>
          </cell>
          <cell r="C45" t="str">
            <v>Middlesex Water</v>
          </cell>
          <cell r="D45">
            <v>39</v>
          </cell>
          <cell r="E45">
            <v>40</v>
          </cell>
          <cell r="G45">
            <v>6.0064613964528252E-2</v>
          </cell>
          <cell r="H45">
            <v>6.1220121298608633E-2</v>
          </cell>
          <cell r="I45">
            <v>6.0280513279618031E-2</v>
          </cell>
          <cell r="J45">
            <v>6.0915299474056044E-2</v>
          </cell>
          <cell r="K45">
            <v>6.2356979405034325E-2</v>
          </cell>
          <cell r="L45">
            <v>6.3684032476319347E-2</v>
          </cell>
          <cell r="M45">
            <v>6.4698711250435387E-2</v>
          </cell>
          <cell r="N45">
            <v>6.5039929015084291E-2</v>
          </cell>
          <cell r="O45">
            <v>6.494789795185052E-2</v>
          </cell>
          <cell r="P45">
            <v>6.9028947623196821E-2</v>
          </cell>
          <cell r="Q45">
            <v>7.0096719513411107E-2</v>
          </cell>
          <cell r="R45">
            <v>6.8927789934354472E-2</v>
          </cell>
          <cell r="S45">
            <v>7.1728628439403488E-2</v>
          </cell>
        </row>
        <row r="46">
          <cell r="B46" t="str">
            <v>NJR</v>
          </cell>
          <cell r="C46" t="str">
            <v>New Jersey Resources</v>
          </cell>
          <cell r="D46">
            <v>40</v>
          </cell>
          <cell r="E46">
            <v>41</v>
          </cell>
          <cell r="G46">
            <v>6.8718329007539256E-2</v>
          </cell>
          <cell r="H46">
            <v>7.2595281306715068E-2</v>
          </cell>
          <cell r="I46">
            <v>7.2149009791651328E-2</v>
          </cell>
          <cell r="J46">
            <v>7.1565986918045416E-2</v>
          </cell>
          <cell r="K46">
            <v>7.4509803921568626E-2</v>
          </cell>
          <cell r="L46">
            <v>7.6049197258473394E-2</v>
          </cell>
          <cell r="M46">
            <v>7.8579446882334938E-2</v>
          </cell>
          <cell r="N46">
            <v>7.6882007474639608E-2</v>
          </cell>
          <cell r="O46">
            <v>7.7185017026106695E-2</v>
          </cell>
          <cell r="P46">
            <v>7.4761847341131074E-2</v>
          </cell>
          <cell r="Q46">
            <v>6.4221245082156916E-2</v>
          </cell>
          <cell r="R46">
            <v>6.5436241610738258E-2</v>
          </cell>
          <cell r="S46">
            <v>6.3991467804292754E-2</v>
          </cell>
        </row>
        <row r="47">
          <cell r="B47" t="str">
            <v>NEE</v>
          </cell>
          <cell r="C47" t="str">
            <v>NextEra Energy, Inc.</v>
          </cell>
          <cell r="D47">
            <v>41</v>
          </cell>
          <cell r="E47">
            <v>42</v>
          </cell>
          <cell r="G47">
            <v>6.2157886631854523E-2</v>
          </cell>
          <cell r="H47">
            <v>6.5620303890465859E-2</v>
          </cell>
          <cell r="I47">
            <v>6.6908923112418528E-2</v>
          </cell>
          <cell r="J47">
            <v>6.2899503747421731E-2</v>
          </cell>
          <cell r="K47">
            <v>6.4506083590986946E-2</v>
          </cell>
          <cell r="L47">
            <v>6.3658942393479787E-2</v>
          </cell>
          <cell r="M47">
            <v>6.333122229259025E-2</v>
          </cell>
          <cell r="N47">
            <v>6.1245510982433679E-2</v>
          </cell>
          <cell r="O47">
            <v>5.8207217694994179E-2</v>
          </cell>
          <cell r="P47">
            <v>6.028708133971291E-2</v>
          </cell>
          <cell r="Q47">
            <v>6.23118392494574E-2</v>
          </cell>
          <cell r="R47">
            <v>6.2229642559004324E-2</v>
          </cell>
          <cell r="S47">
            <v>6.1239487221360335E-2</v>
          </cell>
        </row>
        <row r="48">
          <cell r="B48" t="str">
            <v>NI</v>
          </cell>
          <cell r="C48" t="str">
            <v xml:space="preserve">NiSource Inc.                 </v>
          </cell>
          <cell r="D48">
            <v>42</v>
          </cell>
          <cell r="E48">
            <v>43</v>
          </cell>
          <cell r="G48">
            <v>5.9628468771500652E-2</v>
          </cell>
          <cell r="H48">
            <v>5.4606443560340112E-2</v>
          </cell>
          <cell r="I48">
            <v>5.0801714557866327E-2</v>
          </cell>
          <cell r="J48">
            <v>6.8913982065758883E-2</v>
          </cell>
          <cell r="K48">
            <v>5.2200614124872063E-2</v>
          </cell>
          <cell r="L48">
            <v>5.2219321148825062E-2</v>
          </cell>
          <cell r="M48">
            <v>5.2511032903189765E-2</v>
          </cell>
          <cell r="N48">
            <v>5.1948051948051945E-2</v>
          </cell>
          <cell r="O48">
            <v>5.2192658989050893E-2</v>
          </cell>
          <cell r="P48">
            <v>5.2460512060215549E-2</v>
          </cell>
          <cell r="Q48">
            <v>5.3358079109152072E-2</v>
          </cell>
          <cell r="R48">
            <v>4.9686757399006271E-2</v>
          </cell>
          <cell r="S48">
            <v>5.0215599585175477E-2</v>
          </cell>
        </row>
        <row r="49">
          <cell r="B49" t="str">
            <v>NWN</v>
          </cell>
          <cell r="C49" t="str">
            <v>Northwest Nat. Gas</v>
          </cell>
          <cell r="D49">
            <v>43</v>
          </cell>
          <cell r="E49">
            <v>44</v>
          </cell>
          <cell r="G49">
            <v>7.1571931684780543E-2</v>
          </cell>
          <cell r="H49">
            <v>7.2732900030950162E-2</v>
          </cell>
          <cell r="I49">
            <v>6.2950245741601032E-2</v>
          </cell>
          <cell r="J49">
            <v>6.5320456540825286E-2</v>
          </cell>
          <cell r="K49">
            <v>6.5782455641290052E-2</v>
          </cell>
          <cell r="L49">
            <v>6.5898451566438601E-2</v>
          </cell>
          <cell r="M49">
            <v>6.5729078691293658E-2</v>
          </cell>
          <cell r="N49">
            <v>6.5533253445176756E-2</v>
          </cell>
          <cell r="O49">
            <v>6.4417177914110432E-2</v>
          </cell>
          <cell r="P49">
            <v>6.4311266530005226E-2</v>
          </cell>
          <cell r="Q49">
            <v>6.4105267597317703E-2</v>
          </cell>
          <cell r="R49">
            <v>6.3937483349613716E-2</v>
          </cell>
          <cell r="S49">
            <v>6.3150243060288033E-2</v>
          </cell>
        </row>
        <row r="50">
          <cell r="B50" t="str">
            <v>NWE</v>
          </cell>
          <cell r="C50" t="str">
            <v xml:space="preserve">NorthWestern Corp             </v>
          </cell>
          <cell r="D50">
            <v>44</v>
          </cell>
          <cell r="E50">
            <v>45</v>
          </cell>
          <cell r="G50">
            <v>5.6997771905280076E-2</v>
          </cell>
          <cell r="H50">
            <v>5.7635305741574272E-2</v>
          </cell>
          <cell r="I50">
            <v>5.7666801222536181E-2</v>
          </cell>
          <cell r="J50">
            <v>5.7799987958335831E-2</v>
          </cell>
          <cell r="K50">
            <v>5.0795263341693389E-2</v>
          </cell>
          <cell r="L50">
            <v>5.7140708995902414E-2</v>
          </cell>
          <cell r="M50">
            <v>5.8978241810791421E-2</v>
          </cell>
          <cell r="N50">
            <v>6.0808242895148003E-2</v>
          </cell>
          <cell r="O50">
            <v>6.0062712538091242E-2</v>
          </cell>
          <cell r="P50">
            <v>6.1299176578225076E-2</v>
          </cell>
          <cell r="Q50">
            <v>6.2114724012987621E-2</v>
          </cell>
          <cell r="R50">
            <v>6.0608930347080828E-2</v>
          </cell>
          <cell r="S50">
            <v>6.0045518376834049E-2</v>
          </cell>
        </row>
        <row r="51">
          <cell r="B51" t="str">
            <v>OGE</v>
          </cell>
          <cell r="C51" t="str">
            <v xml:space="preserve">OGE Energy                    </v>
          </cell>
          <cell r="D51">
            <v>45</v>
          </cell>
          <cell r="E51">
            <v>46</v>
          </cell>
          <cell r="G51">
            <v>6.9555245313123251E-2</v>
          </cell>
          <cell r="H51">
            <v>6.5857705870151426E-2</v>
          </cell>
          <cell r="I51">
            <v>6.6975935053638733E-2</v>
          </cell>
          <cell r="J51">
            <v>6.3044130891624139E-2</v>
          </cell>
          <cell r="K51">
            <v>5.8386085673898344E-2</v>
          </cell>
          <cell r="L51">
            <v>5.5620915032679734E-2</v>
          </cell>
          <cell r="M51">
            <v>5.698371893744645E-2</v>
          </cell>
          <cell r="N51">
            <v>5.8094144661308841E-2</v>
          </cell>
          <cell r="O51">
            <v>6.2404092071611253E-2</v>
          </cell>
          <cell r="P51">
            <v>6.7870722433460082E-2</v>
          </cell>
          <cell r="Q51">
            <v>6.8914522330671385E-2</v>
          </cell>
          <cell r="R51">
            <v>7.4713271436373574E-2</v>
          </cell>
          <cell r="S51">
            <v>7.6083248038212231E-2</v>
          </cell>
        </row>
        <row r="52">
          <cell r="B52" t="str">
            <v>OGS</v>
          </cell>
          <cell r="C52" t="str">
            <v>ONE Gas Inc.</v>
          </cell>
          <cell r="D52">
            <v>46</v>
          </cell>
          <cell r="E52">
            <v>47</v>
          </cell>
          <cell r="G52">
            <v>4.7349459598558935E-2</v>
          </cell>
          <cell r="H52">
            <v>4.4834672146459933E-2</v>
          </cell>
          <cell r="I52">
            <v>3.8762909433230887E-2</v>
          </cell>
          <cell r="J52">
            <v>3.4053179715655954E-2</v>
          </cell>
          <cell r="K52">
            <v>2.4386703440267093E-2</v>
          </cell>
          <cell r="L52" t="str">
            <v>N/A</v>
          </cell>
          <cell r="M52" t="str">
            <v>N/A</v>
          </cell>
          <cell r="N52" t="str">
            <v>N/A</v>
          </cell>
          <cell r="O52" t="str">
            <v>N/A</v>
          </cell>
          <cell r="P52" t="str">
            <v>N/A</v>
          </cell>
          <cell r="Q52" t="str">
            <v>N/A</v>
          </cell>
          <cell r="R52" t="str">
            <v>N/A</v>
          </cell>
          <cell r="S52" t="str">
            <v>N/A</v>
          </cell>
        </row>
        <row r="53">
          <cell r="B53" t="str">
            <v>OTTR</v>
          </cell>
          <cell r="C53" t="str">
            <v xml:space="preserve">Otter Tail Corp.              </v>
          </cell>
          <cell r="D53">
            <v>47</v>
          </cell>
          <cell r="E53">
            <v>48</v>
          </cell>
          <cell r="G53">
            <v>7.2921201567261645E-2</v>
          </cell>
          <cell r="H53">
            <v>7.2657092581029689E-2</v>
          </cell>
          <cell r="I53">
            <v>7.3399882560187896E-2</v>
          </cell>
          <cell r="J53">
            <v>7.6961581779501936E-2</v>
          </cell>
          <cell r="K53">
            <v>7.8627591136526093E-2</v>
          </cell>
          <cell r="L53">
            <v>8.0705323838589346E-2</v>
          </cell>
          <cell r="M53">
            <v>8.2455654101995554E-2</v>
          </cell>
          <cell r="N53">
            <v>7.5178469897024439E-2</v>
          </cell>
          <cell r="O53">
            <v>6.7748363222317101E-2</v>
          </cell>
          <cell r="P53">
            <v>6.3348416289592757E-2</v>
          </cell>
          <cell r="Q53">
            <v>6.2176707246982599E-2</v>
          </cell>
          <cell r="R53">
            <v>6.6662868212637463E-2</v>
          </cell>
          <cell r="S53">
            <v>6.8998620027599433E-2</v>
          </cell>
        </row>
        <row r="54">
          <cell r="B54" t="str">
            <v>POM</v>
          </cell>
          <cell r="C54" t="str">
            <v xml:space="preserve">Pepco Holdings                </v>
          </cell>
          <cell r="D54" t="e">
            <v>#N/A</v>
          </cell>
          <cell r="E54" t="e">
            <v>#N/A</v>
          </cell>
          <cell r="G54" t="str">
            <v>N/A</v>
          </cell>
          <cell r="H54" t="str">
            <v>N/A</v>
          </cell>
          <cell r="I54" t="str">
            <v>N/A</v>
          </cell>
          <cell r="J54" t="str">
            <v>N/A</v>
          </cell>
          <cell r="K54" t="str">
            <v>N/A</v>
          </cell>
          <cell r="L54" t="str">
            <v>N/A</v>
          </cell>
          <cell r="M54" t="str">
            <v>N/A</v>
          </cell>
          <cell r="N54" t="str">
            <v>N/A</v>
          </cell>
          <cell r="O54" t="str">
            <v>N/A</v>
          </cell>
          <cell r="P54" t="str">
            <v>N/A</v>
          </cell>
          <cell r="Q54" t="str">
            <v>N/A</v>
          </cell>
          <cell r="R54" t="str">
            <v>N/A</v>
          </cell>
          <cell r="S54" t="str">
            <v>N/A</v>
          </cell>
        </row>
        <row r="55">
          <cell r="B55" t="str">
            <v>PCG</v>
          </cell>
          <cell r="C55" t="str">
            <v xml:space="preserve">PG&amp;E Corp.                    </v>
          </cell>
          <cell r="D55">
            <v>48</v>
          </cell>
          <cell r="E55">
            <v>49</v>
          </cell>
          <cell r="G55">
            <v>0</v>
          </cell>
          <cell r="H55">
            <v>4.1512668059349722E-2</v>
          </cell>
          <cell r="I55">
            <v>5.4390822784810125E-2</v>
          </cell>
          <cell r="J55">
            <v>5.4023568523850519E-2</v>
          </cell>
          <cell r="K55">
            <v>5.5001511030522809E-2</v>
          </cell>
          <cell r="L55">
            <v>5.7950710055403427E-2</v>
          </cell>
          <cell r="M55">
            <v>5.9959148711866646E-2</v>
          </cell>
          <cell r="N55">
            <v>6.2003883759751986E-2</v>
          </cell>
          <cell r="O55">
            <v>6.3756743501716534E-2</v>
          </cell>
          <cell r="P55">
            <v>6.0253927264902085E-2</v>
          </cell>
          <cell r="Q55">
            <v>6.0066997805244313E-2</v>
          </cell>
          <cell r="R55">
            <v>5.9553349875930521E-2</v>
          </cell>
          <cell r="S55">
            <v>5.8831394571466772E-2</v>
          </cell>
        </row>
        <row r="56">
          <cell r="B56" t="str">
            <v>PNW</v>
          </cell>
          <cell r="C56" t="str">
            <v xml:space="preserve">Pinnacle West Capital         </v>
          </cell>
          <cell r="D56">
            <v>49</v>
          </cell>
          <cell r="E56">
            <v>50</v>
          </cell>
          <cell r="G56">
            <v>6.1599879805112577E-2</v>
          </cell>
          <cell r="H56">
            <v>6.0265166733627966E-2</v>
          </cell>
          <cell r="I56">
            <v>5.9334801251593461E-2</v>
          </cell>
          <cell r="J56">
            <v>5.9074181677319385E-2</v>
          </cell>
          <cell r="K56">
            <v>5.8862249677207018E-2</v>
          </cell>
          <cell r="L56">
            <v>5.8446505030339643E-2</v>
          </cell>
          <cell r="M56">
            <v>7.3754868650037289E-2</v>
          </cell>
          <cell r="N56">
            <v>6.0027441115938718E-2</v>
          </cell>
          <cell r="O56">
            <v>6.2012756909992924E-2</v>
          </cell>
          <cell r="P56">
            <v>6.4235898690811213E-2</v>
          </cell>
          <cell r="Q56">
            <v>6.1482609204824928E-2</v>
          </cell>
          <cell r="R56">
            <v>5.9752454118651301E-2</v>
          </cell>
          <cell r="S56">
            <v>5.8738216098622183E-2</v>
          </cell>
        </row>
        <row r="57">
          <cell r="B57" t="str">
            <v>PNM</v>
          </cell>
          <cell r="C57" t="str">
            <v xml:space="preserve">PNM Resources                 </v>
          </cell>
          <cell r="D57">
            <v>50</v>
          </cell>
          <cell r="E57">
            <v>51</v>
          </cell>
          <cell r="G57">
            <v>5.1186488654054819E-2</v>
          </cell>
          <cell r="H57">
            <v>4.6656956256166893E-2</v>
          </cell>
          <cell r="I57">
            <v>4.1825095057034224E-2</v>
          </cell>
          <cell r="J57">
            <v>3.8507821901323708E-2</v>
          </cell>
          <cell r="K57">
            <v>3.3718904917154215E-2</v>
          </cell>
          <cell r="L57">
            <v>3.2588900603853159E-2</v>
          </cell>
          <cell r="M57">
            <v>2.893489648291344E-2</v>
          </cell>
          <cell r="N57">
            <v>2.5489396411092987E-2</v>
          </cell>
          <cell r="O57">
            <v>2.8413934193328407E-2</v>
          </cell>
          <cell r="P57">
            <v>2.6453626792233214E-2</v>
          </cell>
          <cell r="Q57">
            <v>3.2022442174350289E-2</v>
          </cell>
          <cell r="R57">
            <v>4.1303558460421205E-2</v>
          </cell>
          <cell r="S57">
            <v>3.8928118776027525E-2</v>
          </cell>
        </row>
        <row r="58">
          <cell r="B58" t="str">
            <v>POR</v>
          </cell>
          <cell r="C58" t="str">
            <v xml:space="preserve">Portland General              </v>
          </cell>
          <cell r="D58">
            <v>51</v>
          </cell>
          <cell r="E58">
            <v>52</v>
          </cell>
          <cell r="G58">
            <v>5.0867381469739605E-2</v>
          </cell>
          <cell r="H58">
            <v>4.9426432075541295E-2</v>
          </cell>
          <cell r="I58">
            <v>4.7812393275907861E-2</v>
          </cell>
          <cell r="J58">
            <v>4.640188753440818E-2</v>
          </cell>
          <cell r="K58">
            <v>4.5644342557720645E-2</v>
          </cell>
          <cell r="L58">
            <v>4.7005795235028972E-2</v>
          </cell>
          <cell r="M58">
            <v>4.7004809794490593E-2</v>
          </cell>
          <cell r="N58">
            <v>4.7808945484207187E-2</v>
          </cell>
          <cell r="O58">
            <v>4.8966267682263323E-2</v>
          </cell>
          <cell r="P58">
            <v>4.9263486489123015E-2</v>
          </cell>
          <cell r="Q58">
            <v>4.4828542379147789E-2</v>
          </cell>
          <cell r="R58">
            <v>4.4188919509645541E-2</v>
          </cell>
          <cell r="S58">
            <v>3.4468671807179704E-2</v>
          </cell>
        </row>
        <row r="59">
          <cell r="B59" t="str">
            <v>PPL</v>
          </cell>
          <cell r="C59" t="str">
            <v xml:space="preserve">PPL Corp.                     </v>
          </cell>
          <cell r="D59">
            <v>52</v>
          </cell>
          <cell r="E59">
            <v>53</v>
          </cell>
          <cell r="G59">
            <v>0.10134091330408453</v>
          </cell>
          <cell r="H59">
            <v>0.10181068367807204</v>
          </cell>
          <cell r="I59">
            <v>0.10437409874339078</v>
          </cell>
          <cell r="J59">
            <v>0.10190217391304347</v>
          </cell>
          <cell r="K59">
            <v>7.2800117261933847E-2</v>
          </cell>
          <cell r="L59">
            <v>7.4328765737978461E-2</v>
          </cell>
          <cell r="M59">
            <v>7.9960019990004988E-2</v>
          </cell>
          <cell r="N59">
            <v>7.4786324786324784E-2</v>
          </cell>
          <cell r="O59">
            <v>8.2430522845030607E-2</v>
          </cell>
          <cell r="P59">
            <v>9.4708667901997112E-2</v>
          </cell>
          <cell r="Q59">
            <v>9.8863804043086909E-2</v>
          </cell>
          <cell r="R59">
            <v>8.1961706415854887E-2</v>
          </cell>
          <cell r="S59">
            <v>8.2688115462677597E-2</v>
          </cell>
        </row>
        <row r="60">
          <cell r="B60" t="str">
            <v>PEG</v>
          </cell>
          <cell r="C60" t="str">
            <v xml:space="preserve">Public Serv. Enterprise       </v>
          </cell>
          <cell r="D60">
            <v>53</v>
          </cell>
          <cell r="E60">
            <v>54</v>
          </cell>
          <cell r="G60">
            <v>6.3100329523943066E-2</v>
          </cell>
          <cell r="H60">
            <v>6.2727935813274974E-2</v>
          </cell>
          <cell r="I60">
            <v>6.3059945399315559E-2</v>
          </cell>
          <cell r="J60">
            <v>6.0327158822846977E-2</v>
          </cell>
          <cell r="K60">
            <v>6.1438831001702027E-2</v>
          </cell>
          <cell r="L60">
            <v>6.2753301085109167E-2</v>
          </cell>
          <cell r="M60">
            <v>6.6638509549955413E-2</v>
          </cell>
          <cell r="N60">
            <v>6.7491009409330519E-2</v>
          </cell>
          <cell r="O60">
            <v>7.1957560796260311E-2</v>
          </cell>
          <cell r="P60">
            <v>7.6577614002763708E-2</v>
          </cell>
          <cell r="Q60">
            <v>8.40007814026177E-2</v>
          </cell>
          <cell r="R60">
            <v>8.1516059360412452E-2</v>
          </cell>
          <cell r="S60">
            <v>8.5374073241968093E-2</v>
          </cell>
        </row>
        <row r="61">
          <cell r="B61" t="str">
            <v>SCG</v>
          </cell>
          <cell r="C61" t="str">
            <v xml:space="preserve">SCANA Corp.                   </v>
          </cell>
          <cell r="D61">
            <v>55</v>
          </cell>
          <cell r="E61">
            <v>56</v>
          </cell>
          <cell r="G61" t="str">
            <v>N/A</v>
          </cell>
          <cell r="H61">
            <v>6.6670294982039843E-2</v>
          </cell>
          <cell r="I61">
            <v>5.7409579911639162E-2</v>
          </cell>
          <cell r="J61">
            <v>5.7232869519558936E-2</v>
          </cell>
          <cell r="K61">
            <v>6.0090994935187568E-2</v>
          </cell>
          <cell r="L61">
            <v>6.1370094927141898E-2</v>
          </cell>
          <cell r="M61">
            <v>6.2923062255696452E-2</v>
          </cell>
          <cell r="N61">
            <v>6.4789767224393002E-2</v>
          </cell>
          <cell r="O61">
            <v>6.5408978242908297E-2</v>
          </cell>
          <cell r="P61">
            <v>6.8039520828055436E-2</v>
          </cell>
          <cell r="Q61">
            <v>7.117162418288013E-2</v>
          </cell>
          <cell r="R61">
            <v>6.9367807031373172E-2</v>
          </cell>
          <cell r="S61">
            <v>6.886657101865136E-2</v>
          </cell>
        </row>
        <row r="62">
          <cell r="B62" t="str">
            <v>SRE</v>
          </cell>
          <cell r="C62" t="str">
            <v xml:space="preserve">Sempra Energy                 </v>
          </cell>
          <cell r="D62">
            <v>56</v>
          </cell>
          <cell r="E62">
            <v>57</v>
          </cell>
          <cell r="G62">
            <v>6.5866941418899039E-2</v>
          </cell>
          <cell r="H62">
            <v>6.5270007538785063E-2</v>
          </cell>
          <cell r="I62">
            <v>5.8332689484663525E-2</v>
          </cell>
          <cell r="J62">
            <v>5.8873002523128673E-2</v>
          </cell>
          <cell r="K62">
            <v>5.741751669240306E-2</v>
          </cell>
          <cell r="L62">
            <v>5.5962691538974013E-2</v>
          </cell>
          <cell r="M62">
            <v>5.6573085354642526E-2</v>
          </cell>
          <cell r="N62">
            <v>4.6825842011560127E-2</v>
          </cell>
          <cell r="O62">
            <v>4.1552353301547558E-2</v>
          </cell>
          <cell r="P62">
            <v>4.2695276150856651E-2</v>
          </cell>
          <cell r="Q62">
            <v>4.1830783792861294E-2</v>
          </cell>
          <cell r="R62">
            <v>3.8908064010040787E-2</v>
          </cell>
          <cell r="S62">
            <v>4.1876046901172533E-2</v>
          </cell>
        </row>
        <row r="63">
          <cell r="B63" t="str">
            <v>SRP</v>
          </cell>
          <cell r="C63" t="str">
            <v xml:space="preserve">Sierra Pacific Res.           </v>
          </cell>
          <cell r="D63" t="e">
            <v>#N/A</v>
          </cell>
          <cell r="E63" t="e">
            <v>#N/A</v>
          </cell>
          <cell r="G63" t="str">
            <v>N/A</v>
          </cell>
          <cell r="H63" t="str">
            <v>N/A</v>
          </cell>
          <cell r="I63" t="str">
            <v>N/A</v>
          </cell>
          <cell r="J63" t="str">
            <v>N/A</v>
          </cell>
          <cell r="K63" t="str">
            <v>N/A</v>
          </cell>
          <cell r="L63" t="str">
            <v>N/A</v>
          </cell>
          <cell r="M63" t="str">
            <v>N/A</v>
          </cell>
          <cell r="N63" t="str">
            <v>N/A</v>
          </cell>
          <cell r="O63" t="str">
            <v>N/A</v>
          </cell>
          <cell r="P63" t="str">
            <v>N/A</v>
          </cell>
          <cell r="Q63" t="str">
            <v>N/A</v>
          </cell>
          <cell r="R63" t="str">
            <v>N/A</v>
          </cell>
          <cell r="S63" t="str">
            <v>N/A</v>
          </cell>
        </row>
        <row r="64">
          <cell r="B64" t="str">
            <v>SJW</v>
          </cell>
          <cell r="C64" t="str">
            <v>SJW Corp.</v>
          </cell>
          <cell r="D64">
            <v>57</v>
          </cell>
          <cell r="E64">
            <v>58</v>
          </cell>
          <cell r="G64">
            <v>3.5772461592513335E-2</v>
          </cell>
          <cell r="H64">
            <v>4.6074782916888185E-2</v>
          </cell>
          <cell r="I64">
            <v>3.9297496603920054E-2</v>
          </cell>
          <cell r="J64">
            <v>4.142326075411578E-2</v>
          </cell>
          <cell r="K64">
            <v>4.2246380893370135E-2</v>
          </cell>
          <cell r="L64">
            <v>4.5842753077116299E-2</v>
          </cell>
          <cell r="M64">
            <v>4.8273048680989937E-2</v>
          </cell>
          <cell r="N64">
            <v>4.8594971476864562E-2</v>
          </cell>
          <cell r="O64">
            <v>4.9465337891903695E-2</v>
          </cell>
          <cell r="P64">
            <v>4.8309178743961352E-2</v>
          </cell>
          <cell r="Q64">
            <v>4.6094475809333235E-2</v>
          </cell>
          <cell r="R64">
            <v>4.6884686918784869E-2</v>
          </cell>
          <cell r="S64">
            <v>4.5268808589055361E-2</v>
          </cell>
        </row>
        <row r="65">
          <cell r="B65" t="str">
            <v>SJI</v>
          </cell>
          <cell r="C65" t="str">
            <v>South Jersey Inds.</v>
          </cell>
          <cell r="D65">
            <v>58</v>
          </cell>
          <cell r="E65">
            <v>59</v>
          </cell>
          <cell r="G65">
            <v>7.6258604400053984E-2</v>
          </cell>
          <cell r="H65">
            <v>7.3382254836557706E-2</v>
          </cell>
          <cell r="I65">
            <v>6.534738918685655E-2</v>
          </cell>
          <cell r="J65">
            <v>6.9767441860465115E-2</v>
          </cell>
          <cell r="K65">
            <v>7.0355441553682674E-2</v>
          </cell>
          <cell r="L65">
            <v>7.1208165202943277E-2</v>
          </cell>
          <cell r="M65">
            <v>7.0943331326855277E-2</v>
          </cell>
          <cell r="N65">
            <v>7.2611094975312221E-2</v>
          </cell>
          <cell r="O65">
            <v>7.1263885977782437E-2</v>
          </cell>
          <cell r="P65">
            <v>6.6871300153475116E-2</v>
          </cell>
          <cell r="Q65">
            <v>6.4043387952919459E-2</v>
          </cell>
          <cell r="R65">
            <v>6.21614967996061E-2</v>
          </cell>
          <cell r="S65">
            <v>6.0894890124437384E-2</v>
          </cell>
        </row>
        <row r="66">
          <cell r="B66" t="str">
            <v>SO</v>
          </cell>
          <cell r="C66" t="str">
            <v xml:space="preserve">Southern Co.                  </v>
          </cell>
          <cell r="D66">
            <v>59</v>
          </cell>
          <cell r="E66">
            <v>60</v>
          </cell>
          <cell r="G66">
            <v>9.9519130252979301E-2</v>
          </cell>
          <cell r="H66">
            <v>9.5893266624973938E-2</v>
          </cell>
          <cell r="I66">
            <v>8.8927114169133528E-2</v>
          </cell>
          <cell r="J66">
            <v>9.5324537324006031E-2</v>
          </cell>
          <cell r="K66">
            <v>9.4785220240262119E-2</v>
          </cell>
          <cell r="L66">
            <v>9.394688943855882E-2</v>
          </cell>
          <cell r="M66">
            <v>9.2150818117144886E-2</v>
          </cell>
          <cell r="N66">
            <v>9.2184270105325317E-2</v>
          </cell>
          <cell r="O66">
            <v>9.3847595252966889E-2</v>
          </cell>
          <cell r="P66">
            <v>9.5471573380343761E-2</v>
          </cell>
          <cell r="Q66">
            <v>9.7353939819693244E-2</v>
          </cell>
          <cell r="R66">
            <v>9.8274799753542821E-2</v>
          </cell>
          <cell r="S66">
            <v>0.10074161580363589</v>
          </cell>
        </row>
        <row r="67">
          <cell r="B67" t="str">
            <v>SWX</v>
          </cell>
          <cell r="C67" t="str">
            <v>Southwest Gas</v>
          </cell>
          <cell r="D67">
            <v>60</v>
          </cell>
          <cell r="E67">
            <v>61</v>
          </cell>
          <cell r="G67">
            <v>4.897574758653167E-2</v>
          </cell>
          <cell r="H67">
            <v>5.2468399713808726E-2</v>
          </cell>
          <cell r="I67">
            <v>5.1378660729576982E-2</v>
          </cell>
          <cell r="J67">
            <v>4.8201374631795059E-2</v>
          </cell>
          <cell r="K67">
            <v>4.5700691770745296E-2</v>
          </cell>
          <cell r="L67">
            <v>4.3324143363528952E-2</v>
          </cell>
          <cell r="M67">
            <v>4.1615235408217245E-2</v>
          </cell>
          <cell r="N67">
            <v>3.9764414600292605E-2</v>
          </cell>
          <cell r="O67">
            <v>3.9039625219597897E-2</v>
          </cell>
          <cell r="P67">
            <v>3.8869113375066489E-2</v>
          </cell>
          <cell r="Q67">
            <v>3.8322333404300621E-2</v>
          </cell>
          <cell r="R67">
            <v>3.7423846823324627E-2</v>
          </cell>
          <cell r="S67">
            <v>3.7996385709652004E-2</v>
          </cell>
        </row>
        <row r="68">
          <cell r="B68" t="str">
            <v>SR</v>
          </cell>
          <cell r="C68" t="str">
            <v>Spire Inc.</v>
          </cell>
          <cell r="D68">
            <v>61</v>
          </cell>
          <cell r="E68">
            <v>62</v>
          </cell>
          <cell r="G68">
            <v>5.0550438103796905E-2</v>
          </cell>
          <cell r="H68">
            <v>5.0897985893986766E-2</v>
          </cell>
          <cell r="I68">
            <v>5.0602845119149052E-2</v>
          </cell>
          <cell r="J68">
            <v>5.0694291381970472E-2</v>
          </cell>
          <cell r="K68">
            <v>5.0386487260234758E-2</v>
          </cell>
          <cell r="L68">
            <v>5.3126660208131504E-2</v>
          </cell>
          <cell r="M68">
            <v>6.2232885956361998E-2</v>
          </cell>
          <cell r="N68">
            <v>6.2989045383411588E-2</v>
          </cell>
          <cell r="O68">
            <v>6.5348595213319469E-2</v>
          </cell>
          <cell r="P68">
            <v>6.560048021266561E-2</v>
          </cell>
          <cell r="Q68">
            <v>6.7362900673629003E-2</v>
          </cell>
          <cell r="R68">
            <v>7.3276733373761879E-2</v>
          </cell>
          <cell r="S68">
            <v>7.4274497320812774E-2</v>
          </cell>
        </row>
        <row r="69">
          <cell r="B69" t="str">
            <v>TE</v>
          </cell>
          <cell r="C69" t="str">
            <v xml:space="preserve">TECO Energy                   </v>
          </cell>
          <cell r="D69" t="e">
            <v>#N/A</v>
          </cell>
          <cell r="E69" t="e">
            <v>#N/A</v>
          </cell>
          <cell r="G69" t="str">
            <v>N/A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</row>
        <row r="70">
          <cell r="B70" t="str">
            <v>UGI</v>
          </cell>
          <cell r="C70" t="str">
            <v>UGI Corp.</v>
          </cell>
          <cell r="D70">
            <v>63</v>
          </cell>
          <cell r="E70">
            <v>64</v>
          </cell>
          <cell r="G70">
            <v>4.8249763481551564E-2</v>
          </cell>
          <cell r="H70">
            <v>5.2802376106924807E-2</v>
          </cell>
          <cell r="I70">
            <v>5.6483449741876711E-2</v>
          </cell>
          <cell r="J70">
            <v>5.7234726688102894E-2</v>
          </cell>
          <cell r="K70">
            <v>5.1383655969858388E-2</v>
          </cell>
          <cell r="L70">
            <v>5.0733580145344848E-2</v>
          </cell>
          <cell r="M70">
            <v>5.3524112347641761E-2</v>
          </cell>
          <cell r="N70">
            <v>5.7680888964288753E-2</v>
          </cell>
          <cell r="O70">
            <v>5.4058924227407872E-2</v>
          </cell>
          <cell r="P70">
            <v>5.3498363338788872E-2</v>
          </cell>
          <cell r="Q70">
            <v>5.7159090909090902E-2</v>
          </cell>
          <cell r="R70">
            <v>5.8211303400701922E-2</v>
          </cell>
          <cell r="S70">
            <v>6.5448791714614499E-2</v>
          </cell>
        </row>
        <row r="71">
          <cell r="B71" t="str">
            <v>UIL</v>
          </cell>
          <cell r="C71" t="str">
            <v xml:space="preserve">UIL Holdings                  </v>
          </cell>
          <cell r="D71" t="e">
            <v>#N/A</v>
          </cell>
          <cell r="E71" t="e">
            <v>#N/A</v>
          </cell>
          <cell r="G71" t="str">
            <v>N/A</v>
          </cell>
          <cell r="H71" t="str">
            <v>N/A</v>
          </cell>
          <cell r="I71" t="str">
            <v>N/A</v>
          </cell>
          <cell r="J71" t="str">
            <v>N/A</v>
          </cell>
          <cell r="K71" t="str">
            <v>N/A</v>
          </cell>
          <cell r="L71" t="str">
            <v>N/A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N/A</v>
          </cell>
        </row>
        <row r="72">
          <cell r="B72" t="str">
            <v>UNS</v>
          </cell>
          <cell r="C72" t="str">
            <v xml:space="preserve">UniSource Energy              </v>
          </cell>
          <cell r="D72" t="e">
            <v>#N/A</v>
          </cell>
          <cell r="E72" t="e">
            <v>#N/A</v>
          </cell>
          <cell r="G72" t="str">
            <v>N/A</v>
          </cell>
          <cell r="H72" t="str">
            <v>N/A</v>
          </cell>
          <cell r="I72" t="str">
            <v>N/A</v>
          </cell>
          <cell r="J72" t="str">
            <v>N/A</v>
          </cell>
          <cell r="K72" t="str">
            <v>N/A</v>
          </cell>
          <cell r="L72" t="str">
            <v>N/A</v>
          </cell>
          <cell r="M72" t="str">
            <v>N/A</v>
          </cell>
          <cell r="N72" t="str">
            <v>N/A</v>
          </cell>
          <cell r="O72" t="str">
            <v>N/A</v>
          </cell>
          <cell r="P72" t="str">
            <v>N/A</v>
          </cell>
          <cell r="Q72" t="str">
            <v>N/A</v>
          </cell>
          <cell r="R72" t="str">
            <v>N/A</v>
          </cell>
          <cell r="S72" t="str">
            <v>N/A</v>
          </cell>
        </row>
        <row r="73">
          <cell r="B73" t="str">
            <v>UTL</v>
          </cell>
          <cell r="C73" t="str">
            <v xml:space="preserve">UNITIL Corp.                  </v>
          </cell>
          <cell r="D73">
            <v>64</v>
          </cell>
          <cell r="E73">
            <v>65</v>
          </cell>
          <cell r="G73">
            <v>6.1864406779661013E-2</v>
          </cell>
          <cell r="H73">
            <v>6.3383071438003424E-2</v>
          </cell>
          <cell r="I73">
            <v>6.8187274909963985E-2</v>
          </cell>
          <cell r="J73">
            <v>6.9310361899103903E-2</v>
          </cell>
          <cell r="K73">
            <v>7.0573248407643313E-2</v>
          </cell>
          <cell r="L73">
            <v>7.2081483416035513E-2</v>
          </cell>
          <cell r="M73">
            <v>7.3031329381879756E-2</v>
          </cell>
          <cell r="N73">
            <v>7.8857142857142848E-2</v>
          </cell>
          <cell r="O73">
            <v>7.9515989628349174E-2</v>
          </cell>
          <cell r="P73">
            <v>7.7445423424434584E-2</v>
          </cell>
          <cell r="Q73">
            <v>7.7077747989276135E-2</v>
          </cell>
          <cell r="R73">
            <v>7.8897718826825225E-2</v>
          </cell>
          <cell r="S73">
            <v>7.9745738225946258E-2</v>
          </cell>
        </row>
        <row r="74">
          <cell r="B74" t="str">
            <v>VVC</v>
          </cell>
          <cell r="C74" t="str">
            <v xml:space="preserve">Vectren Corp.                 </v>
          </cell>
          <cell r="D74">
            <v>65</v>
          </cell>
          <cell r="E74">
            <v>66</v>
          </cell>
          <cell r="G74" t="str">
            <v>N/A</v>
          </cell>
          <cell r="H74">
            <v>7.6747004173959882E-2</v>
          </cell>
          <cell r="I74">
            <v>7.5956489122280577E-2</v>
          </cell>
          <cell r="J74">
            <v>7.5727773406766327E-2</v>
          </cell>
          <cell r="K74">
            <v>7.5064267352185091E-2</v>
          </cell>
          <cell r="L74">
            <v>7.5544717171181677E-2</v>
          </cell>
          <cell r="M74">
            <v>7.5675966821070778E-2</v>
          </cell>
          <cell r="N74">
            <v>7.7400245892477931E-2</v>
          </cell>
          <cell r="O74">
            <v>7.7787871905518974E-2</v>
          </cell>
          <cell r="P74">
            <v>7.8360807986997905E-2</v>
          </cell>
          <cell r="Q74">
            <v>7.8532462082608959E-2</v>
          </cell>
          <cell r="R74">
            <v>7.8603701182150154E-2</v>
          </cell>
          <cell r="S74">
            <v>7.9714841218405705E-2</v>
          </cell>
        </row>
        <row r="75">
          <cell r="B75" t="str">
            <v>WEC</v>
          </cell>
          <cell r="C75" t="str">
            <v>WEC Energy Group</v>
          </cell>
          <cell r="D75">
            <v>66</v>
          </cell>
          <cell r="E75">
            <v>67</v>
          </cell>
          <cell r="G75">
            <v>7.1235172769468794E-2</v>
          </cell>
          <cell r="H75">
            <v>6.9377272272439214E-2</v>
          </cell>
          <cell r="I75">
            <v>6.9981974339942743E-2</v>
          </cell>
          <cell r="J75">
            <v>6.3466588853224398E-2</v>
          </cell>
          <cell r="K75">
            <v>7.9599959179508115E-2</v>
          </cell>
          <cell r="L75">
            <v>7.7136603854161101E-2</v>
          </cell>
          <cell r="M75">
            <v>6.6467264872050513E-2</v>
          </cell>
          <cell r="N75">
            <v>6.0482698458854317E-2</v>
          </cell>
          <cell r="O75">
            <v>4.9188391539596657E-2</v>
          </cell>
          <cell r="P75">
            <v>4.4247787610619468E-2</v>
          </cell>
          <cell r="Q75">
            <v>3.7841625788367209E-2</v>
          </cell>
          <cell r="R75">
            <v>3.7733001282922042E-2</v>
          </cell>
          <cell r="S75">
            <v>3.7249979755445785E-2</v>
          </cell>
        </row>
        <row r="76">
          <cell r="B76" t="str">
            <v>WR</v>
          </cell>
          <cell r="C76" t="str">
            <v xml:space="preserve">Westar Energy                 </v>
          </cell>
          <cell r="D76">
            <v>67</v>
          </cell>
          <cell r="E76">
            <v>68</v>
          </cell>
          <cell r="G76" t="str">
            <v>N/A</v>
          </cell>
          <cell r="H76">
            <v>5.8181818181818182E-2</v>
          </cell>
          <cell r="I76">
            <v>5.662978279497783E-2</v>
          </cell>
          <cell r="J76">
            <v>5.5665081758088833E-2</v>
          </cell>
          <cell r="K76">
            <v>5.5955235811350916E-2</v>
          </cell>
          <cell r="L76">
            <v>5.6953808785962561E-2</v>
          </cell>
          <cell r="M76">
            <v>5.765702804228183E-2</v>
          </cell>
          <cell r="N76">
            <v>5.8099950070355413E-2</v>
          </cell>
          <cell r="O76">
            <v>5.8350195284927762E-2</v>
          </cell>
          <cell r="P76">
            <v>5.8292043136111922E-2</v>
          </cell>
          <cell r="Q76">
            <v>5.7471264367816084E-2</v>
          </cell>
          <cell r="R76">
            <v>5.6429280526673294E-2</v>
          </cell>
          <cell r="S76">
            <v>5.563440249787114E-2</v>
          </cell>
        </row>
        <row r="77">
          <cell r="B77" t="str">
            <v>WGL</v>
          </cell>
          <cell r="C77" t="str">
            <v>WGL Holdings Inc.</v>
          </cell>
          <cell r="D77">
            <v>68</v>
          </cell>
          <cell r="E77">
            <v>69</v>
          </cell>
          <cell r="G77" t="str">
            <v>N/A</v>
          </cell>
          <cell r="H77">
            <v>6.8831567110777925E-2</v>
          </cell>
          <cell r="I77">
            <v>7.2074090671446711E-2</v>
          </cell>
          <cell r="J77">
            <v>7.3279141472790618E-2</v>
          </cell>
          <cell r="K77">
            <v>7.1416708188008632E-2</v>
          </cell>
          <cell r="L77">
            <v>6.733187312403667E-2</v>
          </cell>
          <cell r="M77">
            <v>6.4526602004788769E-2</v>
          </cell>
          <cell r="N77">
            <v>6.5977099561571537E-2</v>
          </cell>
          <cell r="O77">
            <v>6.572605380772939E-2</v>
          </cell>
          <cell r="P77">
            <v>6.7150883924900651E-2</v>
          </cell>
          <cell r="Q77">
            <v>6.7092347279138473E-2</v>
          </cell>
          <cell r="R77">
            <v>6.8821216093576693E-2</v>
          </cell>
          <cell r="S77">
            <v>7.1330080610946117E-2</v>
          </cell>
        </row>
        <row r="78">
          <cell r="B78" t="str">
            <v>XEL</v>
          </cell>
          <cell r="C78" t="str">
            <v xml:space="preserve">Xcel Energy Inc.              </v>
          </cell>
          <cell r="D78">
            <v>69</v>
          </cell>
          <cell r="E78">
            <v>70</v>
          </cell>
          <cell r="G78">
            <v>6.3927324725575135E-2</v>
          </cell>
          <cell r="H78">
            <v>6.3829787234042548E-2</v>
          </cell>
          <cell r="I78">
            <v>6.2592047128129602E-2</v>
          </cell>
          <cell r="J78">
            <v>6.1282137214535355E-2</v>
          </cell>
          <cell r="K78">
            <v>5.9414764568995394E-2</v>
          </cell>
          <cell r="L78">
            <v>5.7782404997397188E-2</v>
          </cell>
          <cell r="M78">
            <v>5.8836467612449143E-2</v>
          </cell>
          <cell r="N78">
            <v>5.9076570117579587E-2</v>
          </cell>
          <cell r="O78">
            <v>5.9669431350319227E-2</v>
          </cell>
          <cell r="P78">
            <v>6.0933475720836731E-2</v>
          </cell>
          <cell r="Q78">
            <v>6.1253746904730871E-2</v>
          </cell>
          <cell r="R78">
            <v>6.1925825110581832E-2</v>
          </cell>
          <cell r="S78">
            <v>6.1616020165242966E-2</v>
          </cell>
        </row>
        <row r="79">
          <cell r="B79" t="str">
            <v>YORW</v>
          </cell>
          <cell r="C79" t="str">
            <v>York Water Co. (The)</v>
          </cell>
          <cell r="D79">
            <v>70</v>
          </cell>
          <cell r="E79">
            <v>71</v>
          </cell>
          <cell r="G79">
            <v>6.9032721304749203E-2</v>
          </cell>
          <cell r="H79">
            <v>7.0073307460112116E-2</v>
          </cell>
          <cell r="I79">
            <v>7.0985915492957741E-2</v>
          </cell>
          <cell r="J79">
            <v>7.0480441677434516E-2</v>
          </cell>
          <cell r="K79">
            <v>7.018404907975459E-2</v>
          </cell>
          <cell r="L79">
            <v>6.9216300940438874E-2</v>
          </cell>
          <cell r="M79">
            <v>6.975540313187524E-2</v>
          </cell>
          <cell r="N79">
            <v>7.0766751712098841E-2</v>
          </cell>
          <cell r="O79">
            <v>7.1627260083449232E-2</v>
          </cell>
          <cell r="P79">
            <v>7.3110822135529552E-2</v>
          </cell>
          <cell r="Q79">
            <v>7.9680625712889044E-2</v>
          </cell>
          <cell r="R79">
            <v>7.9537843268586733E-2</v>
          </cell>
          <cell r="S79">
            <v>7.7806341045415603E-2</v>
          </cell>
        </row>
      </sheetData>
      <sheetData sheetId="18">
        <row r="5">
          <cell r="B5" t="str">
            <v>ALE</v>
          </cell>
          <cell r="C5" t="str">
            <v xml:space="preserve">ALLETE                        </v>
          </cell>
          <cell r="D5">
            <v>3</v>
          </cell>
          <cell r="E5">
            <v>3</v>
          </cell>
          <cell r="G5">
            <v>0.66272189349112431</v>
          </cell>
          <cell r="H5">
            <v>0.68370607028754005</v>
          </cell>
          <cell r="I5">
            <v>0.66242038216560506</v>
          </cell>
          <cell r="J5">
            <v>0.59763313609467461</v>
          </cell>
          <cell r="K5">
            <v>0.67586206896551726</v>
          </cell>
          <cell r="L5">
            <v>0.72243346007604559</v>
          </cell>
          <cell r="M5">
            <v>0.71317829457364346</v>
          </cell>
          <cell r="N5">
            <v>0.67169811320754724</v>
          </cell>
          <cell r="O5">
            <v>0.80365296803652975</v>
          </cell>
          <cell r="P5">
            <v>0.93121693121693128</v>
          </cell>
          <cell r="Q5">
            <v>0.60992907801418439</v>
          </cell>
          <cell r="R5">
            <v>0.53246753246753242</v>
          </cell>
          <cell r="S5">
            <v>0.52346570397111913</v>
          </cell>
        </row>
        <row r="6">
          <cell r="B6" t="str">
            <v>LNT</v>
          </cell>
          <cell r="C6" t="str">
            <v xml:space="preserve">Alliant Energy                </v>
          </cell>
          <cell r="D6">
            <v>4</v>
          </cell>
          <cell r="E6">
            <v>4</v>
          </cell>
          <cell r="G6">
            <v>0.61187214611872154</v>
          </cell>
          <cell r="H6">
            <v>0.63316582914572861</v>
          </cell>
          <cell r="I6">
            <v>0.7151515151515152</v>
          </cell>
          <cell r="J6">
            <v>0.65088757396449715</v>
          </cell>
          <cell r="K6">
            <v>0.5862068965517242</v>
          </cell>
          <cell r="L6">
            <v>0.5714285714285714</v>
          </cell>
          <cell r="M6">
            <v>0.59016393442622961</v>
          </cell>
          <cell r="N6">
            <v>0.61818181818181817</v>
          </cell>
          <cell r="O6">
            <v>0.57454545454545458</v>
          </cell>
          <cell r="P6">
            <v>0.79365079365079372</v>
          </cell>
          <cell r="Q6">
            <v>0.55118110236220463</v>
          </cell>
          <cell r="R6">
            <v>0.47211895910780671</v>
          </cell>
          <cell r="S6">
            <v>0.55825242718446599</v>
          </cell>
        </row>
        <row r="7">
          <cell r="B7" t="str">
            <v>AWR</v>
          </cell>
          <cell r="C7" t="str">
            <v>Amer. States Water</v>
          </cell>
          <cell r="D7">
            <v>6</v>
          </cell>
          <cell r="E7">
            <v>6</v>
          </cell>
          <cell r="G7">
            <v>0.61627906976744196</v>
          </cell>
          <cell r="H7">
            <v>0.52659574468085113</v>
          </cell>
          <cell r="I7">
            <v>0.56419753086419755</v>
          </cell>
          <cell r="J7">
            <v>0.54625000000000001</v>
          </cell>
          <cell r="K7">
            <v>0.52929936305732483</v>
          </cell>
          <cell r="L7">
            <v>0.47204968944099379</v>
          </cell>
          <cell r="M7">
            <v>0.45035460992907805</v>
          </cell>
          <cell r="N7">
            <v>0.49107142857142855</v>
          </cell>
          <cell r="O7">
            <v>0.46846846846846846</v>
          </cell>
          <cell r="P7">
            <v>0.62345679012345678</v>
          </cell>
          <cell r="Q7">
            <v>0.64516129032258063</v>
          </cell>
          <cell r="R7">
            <v>0.59012345679012335</v>
          </cell>
          <cell r="S7">
            <v>0.68421052631578949</v>
          </cell>
        </row>
        <row r="8">
          <cell r="B8" t="str">
            <v>AWK</v>
          </cell>
          <cell r="C8" t="str">
            <v>Amer. Water Works</v>
          </cell>
          <cell r="D8">
            <v>7</v>
          </cell>
          <cell r="E8">
            <v>7</v>
          </cell>
          <cell r="G8">
            <v>0.56507936507936507</v>
          </cell>
          <cell r="H8">
            <v>0.68067226890756305</v>
          </cell>
          <cell r="I8">
            <v>0.56106870229007633</v>
          </cell>
          <cell r="J8">
            <v>0.50378787878787878</v>
          </cell>
          <cell r="K8">
            <v>0.506276150627615</v>
          </cell>
          <cell r="L8">
            <v>0.40776699029126212</v>
          </cell>
          <cell r="M8">
            <v>0.57345971563981046</v>
          </cell>
          <cell r="N8">
            <v>0.52325581395348841</v>
          </cell>
          <cell r="O8">
            <v>0.56209150326797386</v>
          </cell>
          <cell r="P8">
            <v>0.65599999999999992</v>
          </cell>
          <cell r="Q8">
            <v>0.36363636363636365</v>
          </cell>
          <cell r="R8">
            <v>0</v>
          </cell>
          <cell r="S8">
            <v>0</v>
          </cell>
        </row>
        <row r="9">
          <cell r="B9" t="str">
            <v>AEE</v>
          </cell>
          <cell r="C9" t="str">
            <v xml:space="preserve">Ameren Corp.                  </v>
          </cell>
          <cell r="D9">
            <v>8</v>
          </cell>
          <cell r="E9">
            <v>8</v>
          </cell>
          <cell r="G9">
            <v>0.55662650602409647</v>
          </cell>
          <cell r="H9">
            <v>0.64187725631768955</v>
          </cell>
          <cell r="I9">
            <v>0.6399253731343284</v>
          </cell>
          <cell r="J9">
            <v>0.69537815126050428</v>
          </cell>
          <cell r="K9">
            <v>0.67083333333333339</v>
          </cell>
          <cell r="L9">
            <v>0.76190476190476186</v>
          </cell>
          <cell r="M9">
            <v>0.66390041493775931</v>
          </cell>
          <cell r="N9">
            <v>0.62955465587044523</v>
          </cell>
          <cell r="O9">
            <v>0.55595667870036103</v>
          </cell>
          <cell r="P9">
            <v>0.5539568345323741</v>
          </cell>
          <cell r="Q9">
            <v>0.88194444444444453</v>
          </cell>
          <cell r="R9">
            <v>0.8523489932885906</v>
          </cell>
          <cell r="S9">
            <v>0.95488721804511278</v>
          </cell>
        </row>
        <row r="10">
          <cell r="B10" t="str">
            <v>AEP</v>
          </cell>
          <cell r="C10" t="str">
            <v>American Electric Power</v>
          </cell>
          <cell r="D10">
            <v>5</v>
          </cell>
          <cell r="E10">
            <v>5</v>
          </cell>
          <cell r="G10">
            <v>0.64871794871794863</v>
          </cell>
          <cell r="H10">
            <v>0.66022099447513816</v>
          </cell>
          <cell r="I10">
            <v>0.53664302600472813</v>
          </cell>
          <cell r="J10">
            <v>0.59888579387186625</v>
          </cell>
          <cell r="K10">
            <v>0.60778443113772451</v>
          </cell>
          <cell r="L10">
            <v>0.6132075471698113</v>
          </cell>
          <cell r="M10">
            <v>0.63087248322147649</v>
          </cell>
          <cell r="N10">
            <v>0.59105431309904155</v>
          </cell>
          <cell r="O10">
            <v>0.65769230769230769</v>
          </cell>
          <cell r="P10">
            <v>0.55218855218855212</v>
          </cell>
          <cell r="Q10">
            <v>0.54849498327759194</v>
          </cell>
          <cell r="R10">
            <v>0.5524475524475525</v>
          </cell>
          <cell r="S10">
            <v>0.52447552447552448</v>
          </cell>
        </row>
        <row r="11">
          <cell r="B11" t="str">
            <v>WTR</v>
          </cell>
          <cell r="C11" t="str">
            <v>Aqua America</v>
          </cell>
          <cell r="D11">
            <v>10</v>
          </cell>
          <cell r="E11">
            <v>10</v>
          </cell>
          <cell r="G11">
            <v>0.78703703703703698</v>
          </cell>
          <cell r="H11">
            <v>0.58518518518518514</v>
          </cell>
          <cell r="I11">
            <v>0.56060606060606055</v>
          </cell>
          <cell r="J11">
            <v>0.60526315789473684</v>
          </cell>
          <cell r="K11">
            <v>0.52500000000000002</v>
          </cell>
          <cell r="L11">
            <v>0.5</v>
          </cell>
          <cell r="M11">
            <v>0.6146788990825689</v>
          </cell>
          <cell r="N11">
            <v>0.60576923076923084</v>
          </cell>
          <cell r="O11">
            <v>0.65555555555555556</v>
          </cell>
          <cell r="P11">
            <v>0.7142857142857143</v>
          </cell>
          <cell r="Q11">
            <v>0.69863013698630139</v>
          </cell>
          <cell r="R11">
            <v>0.67605633802816911</v>
          </cell>
          <cell r="S11">
            <v>0.62857142857142845</v>
          </cell>
        </row>
        <row r="12">
          <cell r="B12" t="str">
            <v>ATO</v>
          </cell>
          <cell r="C12" t="str">
            <v>Atmos Energy</v>
          </cell>
          <cell r="D12">
            <v>12</v>
          </cell>
          <cell r="E12">
            <v>12</v>
          </cell>
          <cell r="G12">
            <v>0.48499999999999999</v>
          </cell>
          <cell r="H12">
            <v>0.5</v>
          </cell>
          <cell r="I12">
            <v>0.49704142011834318</v>
          </cell>
          <cell r="J12">
            <v>0.50485436893203883</v>
          </cell>
          <cell r="K12">
            <v>0.5</v>
          </cell>
          <cell r="L12">
            <v>0.55999999999999994</v>
          </cell>
          <cell r="M12">
            <v>0.65714285714285703</v>
          </cell>
          <cell r="N12">
            <v>0.60176991150442483</v>
          </cell>
          <cell r="O12">
            <v>0.62037037037037035</v>
          </cell>
          <cell r="P12">
            <v>0.67005076142131981</v>
          </cell>
          <cell r="Q12">
            <v>0.65</v>
          </cell>
          <cell r="R12">
            <v>0.65979381443298968</v>
          </cell>
          <cell r="S12">
            <v>0.63</v>
          </cell>
        </row>
        <row r="13">
          <cell r="B13" t="str">
            <v>AGR</v>
          </cell>
          <cell r="C13" t="str">
            <v>Avangrid, Inc.</v>
          </cell>
          <cell r="D13">
            <v>13</v>
          </cell>
          <cell r="E13">
            <v>13</v>
          </cell>
          <cell r="G13">
            <v>0.90833333333333333</v>
          </cell>
          <cell r="H13">
            <v>1.0347305389221557</v>
          </cell>
          <cell r="I13">
            <v>0.87272727272727268</v>
          </cell>
          <cell r="J13">
            <v>0</v>
          </cell>
          <cell r="K13" t="str">
            <v>N/A</v>
          </cell>
          <cell r="L13" t="str">
            <v>N/A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 t="str">
            <v>N/A</v>
          </cell>
        </row>
        <row r="14">
          <cell r="B14" t="str">
            <v>AVA</v>
          </cell>
          <cell r="C14" t="str">
            <v xml:space="preserve">Avista Corp.                  </v>
          </cell>
          <cell r="D14">
            <v>14</v>
          </cell>
          <cell r="E14">
            <v>14</v>
          </cell>
          <cell r="G14">
            <v>0.71980676328502424</v>
          </cell>
          <cell r="H14">
            <v>0.73333333333333328</v>
          </cell>
          <cell r="I14">
            <v>0.63720930232558148</v>
          </cell>
          <cell r="J14">
            <v>0.69841269841269848</v>
          </cell>
          <cell r="K14">
            <v>0.69021739130434778</v>
          </cell>
          <cell r="L14">
            <v>0.65945945945945939</v>
          </cell>
          <cell r="M14">
            <v>0.87878787878787867</v>
          </cell>
          <cell r="N14">
            <v>0.63953488372093026</v>
          </cell>
          <cell r="O14">
            <v>0.60606060606060608</v>
          </cell>
          <cell r="P14">
            <v>0.51265822784810122</v>
          </cell>
          <cell r="Q14">
            <v>0.50735294117647056</v>
          </cell>
          <cell r="R14">
            <v>0.82638888888888884</v>
          </cell>
          <cell r="S14">
            <v>0.38775510204081631</v>
          </cell>
        </row>
        <row r="15">
          <cell r="B15" t="str">
            <v>BKH</v>
          </cell>
          <cell r="C15" t="str">
            <v xml:space="preserve">Black Hills                   </v>
          </cell>
          <cell r="D15">
            <v>15</v>
          </cell>
          <cell r="E15">
            <v>15</v>
          </cell>
          <cell r="G15">
            <v>0.55619596541786742</v>
          </cell>
          <cell r="H15">
            <v>0.53550295857988173</v>
          </cell>
          <cell r="I15">
            <v>0.63878326996197721</v>
          </cell>
          <cell r="J15">
            <v>0.57243816254416968</v>
          </cell>
          <cell r="K15">
            <v>0.53979238754325254</v>
          </cell>
          <cell r="L15">
            <v>0.58237547892720309</v>
          </cell>
          <cell r="M15">
            <v>0.75126903553299496</v>
          </cell>
          <cell r="N15">
            <v>1.4455445544554455</v>
          </cell>
          <cell r="O15">
            <v>0.86746987951807231</v>
          </cell>
          <cell r="P15">
            <v>0.61206896551724144</v>
          </cell>
          <cell r="Q15">
            <v>7.7777777777777777</v>
          </cell>
          <cell r="R15">
            <v>0.51119402985074625</v>
          </cell>
          <cell r="S15">
            <v>0.59728506787330315</v>
          </cell>
        </row>
        <row r="16">
          <cell r="B16" t="str">
            <v>CWT</v>
          </cell>
          <cell r="C16" t="str">
            <v>California Water</v>
          </cell>
          <cell r="D16">
            <v>16</v>
          </cell>
          <cell r="E16">
            <v>16</v>
          </cell>
          <cell r="G16">
            <v>0.55147058823529405</v>
          </cell>
          <cell r="H16">
            <v>0.51428571428571435</v>
          </cell>
          <cell r="I16">
            <v>0.68316831683168311</v>
          </cell>
          <cell r="J16">
            <v>0.7127659574468086</v>
          </cell>
          <cell r="K16">
            <v>0.54621848739495804</v>
          </cell>
          <cell r="L16">
            <v>0.62745098039215685</v>
          </cell>
          <cell r="M16">
            <v>0.61764705882352944</v>
          </cell>
          <cell r="N16">
            <v>0.71511627906976749</v>
          </cell>
          <cell r="O16">
            <v>0.65745856353591159</v>
          </cell>
          <cell r="P16">
            <v>0.60512820512820509</v>
          </cell>
          <cell r="Q16">
            <v>0.61578947368421055</v>
          </cell>
          <cell r="R16">
            <v>0.77333333333333332</v>
          </cell>
          <cell r="S16">
            <v>0.85820895522388052</v>
          </cell>
        </row>
        <row r="17">
          <cell r="B17" t="str">
            <v>CNP</v>
          </cell>
          <cell r="C17" t="str">
            <v xml:space="preserve">CenterPoint Energy            </v>
          </cell>
          <cell r="D17">
            <v>17</v>
          </cell>
          <cell r="E17">
            <v>17</v>
          </cell>
          <cell r="G17">
            <v>1.5135135135135136</v>
          </cell>
          <cell r="H17">
            <v>0.85859872611464971</v>
          </cell>
          <cell r="I17">
            <v>1.03</v>
          </cell>
          <cell r="J17">
            <v>0.91666666666666663</v>
          </cell>
          <cell r="K17">
            <v>0.66901408450704225</v>
          </cell>
          <cell r="L17">
            <v>0.66935483870967738</v>
          </cell>
          <cell r="M17">
            <v>0.6</v>
          </cell>
          <cell r="N17">
            <v>0.62204724409448819</v>
          </cell>
          <cell r="O17">
            <v>0.7289719626168224</v>
          </cell>
          <cell r="P17">
            <v>0.75247524752475248</v>
          </cell>
          <cell r="Q17">
            <v>0.56153846153846154</v>
          </cell>
          <cell r="R17">
            <v>0.58119658119658124</v>
          </cell>
          <cell r="S17">
            <v>0.45112781954887216</v>
          </cell>
        </row>
        <row r="18">
          <cell r="B18" t="str">
            <v>CHG</v>
          </cell>
          <cell r="C18" t="str">
            <v xml:space="preserve">CH Energy Group               </v>
          </cell>
          <cell r="D18" t="e">
            <v>#N/A</v>
          </cell>
          <cell r="E18" t="e">
            <v>#N/A</v>
          </cell>
          <cell r="G18" t="str">
            <v>N/A</v>
          </cell>
          <cell r="H18" t="str">
            <v>N/A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N/A</v>
          </cell>
        </row>
        <row r="19">
          <cell r="B19" t="str">
            <v>CPK</v>
          </cell>
          <cell r="C19" t="str">
            <v>Chesapeake Utilities</v>
          </cell>
          <cell r="D19">
            <v>18</v>
          </cell>
          <cell r="E19">
            <v>18</v>
          </cell>
          <cell r="G19">
            <v>0.40289855072463765</v>
          </cell>
          <cell r="H19">
            <v>0.47014925373134325</v>
          </cell>
          <cell r="I19">
            <v>0.41608391608391609</v>
          </cell>
          <cell r="J19">
            <v>0.41791044776119407</v>
          </cell>
          <cell r="K19">
            <v>0.43198380566801614</v>
          </cell>
          <cell r="L19">
            <v>0.44823008849557522</v>
          </cell>
          <cell r="M19">
            <v>0.48168590065228295</v>
          </cell>
          <cell r="N19">
            <v>0.47569262937794043</v>
          </cell>
          <cell r="O19">
            <v>0.47802197802197799</v>
          </cell>
          <cell r="P19">
            <v>0.58129797627355195</v>
          </cell>
          <cell r="Q19">
            <v>0.57974137931034486</v>
          </cell>
          <cell r="R19">
            <v>0.60556844547563815</v>
          </cell>
          <cell r="S19">
            <v>0.67131647776809067</v>
          </cell>
        </row>
        <row r="20">
          <cell r="B20" t="str">
            <v>CNL</v>
          </cell>
          <cell r="C20" t="str">
            <v xml:space="preserve">Cleco Corp.                   </v>
          </cell>
          <cell r="D20" t="e">
            <v>#N/A</v>
          </cell>
          <cell r="E20" t="e">
            <v>#N/A</v>
          </cell>
          <cell r="G20" t="str">
            <v>N/A</v>
          </cell>
          <cell r="H20" t="str">
            <v>N/A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  <cell r="M20" t="str">
            <v>N/A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 t="str">
            <v>N/A</v>
          </cell>
        </row>
        <row r="21">
          <cell r="B21" t="str">
            <v>CMS</v>
          </cell>
          <cell r="C21" t="str">
            <v xml:space="preserve">CMS Energy Corp.              </v>
          </cell>
          <cell r="D21">
            <v>19</v>
          </cell>
          <cell r="E21">
            <v>19</v>
          </cell>
          <cell r="G21">
            <v>0.61637931034482762</v>
          </cell>
          <cell r="H21">
            <v>0.61290322580645162</v>
          </cell>
          <cell r="I21">
            <v>0.6262626262626263</v>
          </cell>
          <cell r="J21">
            <v>0.61375661375661372</v>
          </cell>
          <cell r="K21">
            <v>0.62068965517241381</v>
          </cell>
          <cell r="L21">
            <v>0.6144578313253013</v>
          </cell>
          <cell r="M21">
            <v>0.62745098039215685</v>
          </cell>
          <cell r="N21">
            <v>0.57931034482758625</v>
          </cell>
          <cell r="O21">
            <v>0.49624060150375937</v>
          </cell>
          <cell r="P21">
            <v>0.5376344086021505</v>
          </cell>
          <cell r="Q21">
            <v>0.29268292682926828</v>
          </cell>
          <cell r="R21">
            <v>0.3125</v>
          </cell>
          <cell r="S21">
            <v>0</v>
          </cell>
        </row>
        <row r="22">
          <cell r="B22" t="str">
            <v>CTWS</v>
          </cell>
          <cell r="C22" t="str">
            <v>Conn. Water Services</v>
          </cell>
          <cell r="D22">
            <v>20</v>
          </cell>
          <cell r="E22">
            <v>20</v>
          </cell>
          <cell r="G22">
            <v>0.89855072463768126</v>
          </cell>
          <cell r="H22">
            <v>0.5539906103286385</v>
          </cell>
          <cell r="I22">
            <v>0.53846153846153855</v>
          </cell>
          <cell r="J22">
            <v>0.51470588235294124</v>
          </cell>
          <cell r="K22">
            <v>0.52604166666666674</v>
          </cell>
          <cell r="L22">
            <v>0.59036144578313254</v>
          </cell>
          <cell r="M22">
            <v>0.62745098039215685</v>
          </cell>
          <cell r="N22">
            <v>0.83333333333333337</v>
          </cell>
          <cell r="O22">
            <v>0.81415929203539839</v>
          </cell>
          <cell r="P22">
            <v>0.75630252100840345</v>
          </cell>
          <cell r="Q22">
            <v>0.79279279279279269</v>
          </cell>
          <cell r="R22">
            <v>0.82857142857142851</v>
          </cell>
          <cell r="S22">
            <v>1.0555555555555554</v>
          </cell>
        </row>
        <row r="23">
          <cell r="B23" t="str">
            <v>ED</v>
          </cell>
          <cell r="C23" t="str">
            <v xml:space="preserve">Consol. Edison                </v>
          </cell>
          <cell r="D23">
            <v>21</v>
          </cell>
          <cell r="E23">
            <v>21</v>
          </cell>
          <cell r="G23">
            <v>0.62857142857142856</v>
          </cell>
          <cell r="H23">
            <v>0.67317073170731712</v>
          </cell>
          <cell r="I23">
            <v>0.68020304568527923</v>
          </cell>
          <cell r="J23">
            <v>0.64197530864197538</v>
          </cell>
          <cell r="K23">
            <v>0.69613259668508287</v>
          </cell>
          <cell r="L23">
            <v>0.62595419847328237</v>
          </cell>
          <cell r="M23">
            <v>0.62694300518134716</v>
          </cell>
          <cell r="N23">
            <v>0.67226890756302526</v>
          </cell>
          <cell r="O23">
            <v>0.68587896253602298</v>
          </cell>
          <cell r="P23">
            <v>0.75159235668789803</v>
          </cell>
          <cell r="Q23">
            <v>0.6964285714285714</v>
          </cell>
          <cell r="R23">
            <v>0.66666666666666663</v>
          </cell>
          <cell r="S23">
            <v>0.77966101694915246</v>
          </cell>
        </row>
        <row r="24">
          <cell r="B24" t="str">
            <v>CWCO</v>
          </cell>
          <cell r="C24" t="str">
            <v>Consolidated Water</v>
          </cell>
          <cell r="D24">
            <v>22</v>
          </cell>
          <cell r="E24">
            <v>22</v>
          </cell>
          <cell r="G24">
            <v>0.5</v>
          </cell>
          <cell r="H24">
            <v>0.75609756097560976</v>
          </cell>
          <cell r="I24">
            <v>1.1111111111111109</v>
          </cell>
          <cell r="J24">
            <v>0.58823529411764708</v>
          </cell>
          <cell r="K24">
            <v>0.7142857142857143</v>
          </cell>
          <cell r="L24">
            <v>0.51724137931034486</v>
          </cell>
          <cell r="M24">
            <v>0.46875</v>
          </cell>
          <cell r="N24">
            <v>0.7142857142857143</v>
          </cell>
          <cell r="O24">
            <v>0.69767441860465118</v>
          </cell>
          <cell r="P24">
            <v>0.3783783783783784</v>
          </cell>
          <cell r="Q24">
            <v>0.65</v>
          </cell>
          <cell r="R24">
            <v>0.24683544303797469</v>
          </cell>
          <cell r="S24">
            <v>0.40677966101694918</v>
          </cell>
        </row>
        <row r="25">
          <cell r="B25" t="str">
            <v>D</v>
          </cell>
          <cell r="C25" t="str">
            <v xml:space="preserve">Dominion Resources            </v>
          </cell>
          <cell r="D25">
            <v>24</v>
          </cell>
          <cell r="E25">
            <v>24</v>
          </cell>
          <cell r="G25">
            <v>1.0276923076923077</v>
          </cell>
          <cell r="H25">
            <v>0.859773371104816</v>
          </cell>
          <cell r="I25">
            <v>0.81395348837209303</v>
          </cell>
          <cell r="J25">
            <v>0.80937499999999996</v>
          </cell>
          <cell r="K25">
            <v>0.78688524590163933</v>
          </cell>
          <cell r="L25">
            <v>0.72815533980582525</v>
          </cell>
          <cell r="M25">
            <v>0.76727272727272722</v>
          </cell>
          <cell r="N25">
            <v>0.71376811594202905</v>
          </cell>
          <cell r="O25">
            <v>0.63321799307958482</v>
          </cell>
          <cell r="P25">
            <v>0.66287878787878785</v>
          </cell>
          <cell r="Q25">
            <v>0.51973684210526316</v>
          </cell>
          <cell r="R25">
            <v>0.68544600938967137</v>
          </cell>
          <cell r="S25">
            <v>0.57499999999999996</v>
          </cell>
        </row>
        <row r="26">
          <cell r="B26" t="str">
            <v>DTE</v>
          </cell>
          <cell r="C26" t="str">
            <v xml:space="preserve">DTE Energy                    </v>
          </cell>
          <cell r="D26">
            <v>25</v>
          </cell>
          <cell r="E26">
            <v>25</v>
          </cell>
          <cell r="G26">
            <v>0.58184764991896276</v>
          </cell>
          <cell r="H26">
            <v>0.58638743455497377</v>
          </cell>
          <cell r="I26">
            <v>0.63354037267080743</v>
          </cell>
          <cell r="J26">
            <v>0.63963963963963955</v>
          </cell>
          <cell r="K26">
            <v>0.52745098039215688</v>
          </cell>
          <cell r="L26">
            <v>0.68882978723404253</v>
          </cell>
          <cell r="M26">
            <v>0.62371134020618557</v>
          </cell>
          <cell r="N26">
            <v>0.63215258855585832</v>
          </cell>
          <cell r="O26">
            <v>0.58288770053475936</v>
          </cell>
          <cell r="P26">
            <v>0.65432098765432101</v>
          </cell>
          <cell r="Q26">
            <v>0.77655677655677657</v>
          </cell>
          <cell r="R26">
            <v>0.79699248120300747</v>
          </cell>
          <cell r="S26">
            <v>0.84693877551020413</v>
          </cell>
        </row>
        <row r="27">
          <cell r="B27" t="str">
            <v>DUK</v>
          </cell>
          <cell r="C27" t="str">
            <v xml:space="preserve">Duke Energy                   </v>
          </cell>
          <cell r="D27">
            <v>26</v>
          </cell>
          <cell r="E27">
            <v>26</v>
          </cell>
          <cell r="G27">
            <v>0.88135593220338992</v>
          </cell>
          <cell r="H27">
            <v>0.82701421800947872</v>
          </cell>
          <cell r="I27">
            <v>0.90566037735849059</v>
          </cell>
          <cell r="J27">
            <v>0.79024390243902454</v>
          </cell>
          <cell r="K27">
            <v>0.76271186440677963</v>
          </cell>
          <cell r="L27">
            <v>0.77638190954773867</v>
          </cell>
          <cell r="M27">
            <v>0.81671159029649587</v>
          </cell>
          <cell r="N27">
            <v>0.71739130434782616</v>
          </cell>
          <cell r="O27">
            <v>0.72388059701492546</v>
          </cell>
          <cell r="P27">
            <v>0.83185840707964598</v>
          </cell>
          <cell r="Q27">
            <v>0.89108910891089121</v>
          </cell>
          <cell r="R27">
            <v>0.71666666666666667</v>
          </cell>
          <cell r="S27">
            <v>0</v>
          </cell>
        </row>
        <row r="28">
          <cell r="B28" t="str">
            <v>EIX</v>
          </cell>
          <cell r="C28" t="str">
            <v xml:space="preserve">Edison Int'l                  </v>
          </cell>
          <cell r="D28">
            <v>27</v>
          </cell>
          <cell r="E28">
            <v>27</v>
          </cell>
          <cell r="G28">
            <v>-1.926984126984127</v>
          </cell>
          <cell r="H28">
            <v>0.49512195121951225</v>
          </cell>
          <cell r="I28">
            <v>0.50329949238578686</v>
          </cell>
          <cell r="J28">
            <v>0.4175903614457831</v>
          </cell>
          <cell r="K28">
            <v>0.34249422632794457</v>
          </cell>
          <cell r="L28">
            <v>0.36190476190476195</v>
          </cell>
          <cell r="M28">
            <v>0.28857142857142859</v>
          </cell>
          <cell r="N28">
            <v>0.39783281733746129</v>
          </cell>
          <cell r="O28">
            <v>0.37761194029850742</v>
          </cell>
          <cell r="P28">
            <v>0.38425925925925924</v>
          </cell>
          <cell r="Q28">
            <v>0.3328804347826087</v>
          </cell>
          <cell r="R28">
            <v>0.35391566265060243</v>
          </cell>
          <cell r="S28">
            <v>0.33536585365853661</v>
          </cell>
        </row>
        <row r="29">
          <cell r="B29" t="str">
            <v>EE</v>
          </cell>
          <cell r="C29" t="str">
            <v xml:space="preserve">El Paso Electric              </v>
          </cell>
          <cell r="D29">
            <v>28</v>
          </cell>
          <cell r="E29">
            <v>28</v>
          </cell>
          <cell r="G29">
            <v>0.68357487922705318</v>
          </cell>
          <cell r="H29">
            <v>0.54338842975206614</v>
          </cell>
          <cell r="I29">
            <v>0.5125523012552301</v>
          </cell>
          <cell r="J29">
            <v>0.57389162561576357</v>
          </cell>
          <cell r="K29">
            <v>0.486784140969163</v>
          </cell>
          <cell r="L29">
            <v>0.47499999999999992</v>
          </cell>
          <cell r="M29">
            <v>0.42920353982300885</v>
          </cell>
          <cell r="N29">
            <v>0.26612903225806456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 t="str">
            <v>EDE</v>
          </cell>
          <cell r="C30" t="str">
            <v>Empire District Electric</v>
          </cell>
          <cell r="D30" t="e">
            <v>#N/A</v>
          </cell>
          <cell r="E30" t="e">
            <v>#N/A</v>
          </cell>
          <cell r="G30" t="str">
            <v>N/A</v>
          </cell>
          <cell r="H30" t="str">
            <v>N/A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  <cell r="M30" t="str">
            <v>N/A</v>
          </cell>
          <cell r="N30" t="str">
            <v>N/A</v>
          </cell>
          <cell r="O30" t="str">
            <v>N/A</v>
          </cell>
          <cell r="P30" t="str">
            <v>N/A</v>
          </cell>
          <cell r="Q30" t="str">
            <v>N/A</v>
          </cell>
          <cell r="R30" t="str">
            <v>N/A</v>
          </cell>
          <cell r="S30" t="str">
            <v>N/A</v>
          </cell>
        </row>
        <row r="31">
          <cell r="B31" t="str">
            <v>ETR</v>
          </cell>
          <cell r="C31" t="str">
            <v xml:space="preserve">Entergy Corp.                 </v>
          </cell>
          <cell r="D31">
            <v>29</v>
          </cell>
          <cell r="E31">
            <v>29</v>
          </cell>
          <cell r="G31">
            <v>0.608843537414966</v>
          </cell>
          <cell r="H31">
            <v>0.67437379576107892</v>
          </cell>
          <cell r="I31">
            <v>0.49709302325581395</v>
          </cell>
          <cell r="J31">
            <v>0.57487091222030984</v>
          </cell>
          <cell r="K31">
            <v>0.57538994800693244</v>
          </cell>
          <cell r="L31">
            <v>0.66935483870967738</v>
          </cell>
          <cell r="M31">
            <v>0.55149501661129574</v>
          </cell>
          <cell r="N31">
            <v>0.43973509933774835</v>
          </cell>
          <cell r="O31">
            <v>0.48648648648648651</v>
          </cell>
          <cell r="P31">
            <v>0.47619047619047622</v>
          </cell>
          <cell r="Q31">
            <v>0.48387096774193544</v>
          </cell>
          <cell r="R31">
            <v>0.46071428571428574</v>
          </cell>
          <cell r="S31">
            <v>0.40298507462686567</v>
          </cell>
        </row>
        <row r="32">
          <cell r="B32" t="str">
            <v>ES</v>
          </cell>
          <cell r="C32" t="str">
            <v xml:space="preserve">Eversource Energy    </v>
          </cell>
          <cell r="D32">
            <v>30</v>
          </cell>
          <cell r="E32">
            <v>30</v>
          </cell>
          <cell r="G32">
            <v>0.6215384615384616</v>
          </cell>
          <cell r="H32">
            <v>0.61093247588424437</v>
          </cell>
          <cell r="I32">
            <v>0.60135135135135132</v>
          </cell>
          <cell r="J32">
            <v>0.60507246376811596</v>
          </cell>
          <cell r="K32">
            <v>0.60852713178294571</v>
          </cell>
          <cell r="L32">
            <v>0.59036144578313243</v>
          </cell>
          <cell r="M32">
            <v>0.69841269841269848</v>
          </cell>
          <cell r="N32">
            <v>0.49549549549549549</v>
          </cell>
          <cell r="O32">
            <v>0.48809523809523803</v>
          </cell>
          <cell r="P32">
            <v>0.49738219895287961</v>
          </cell>
          <cell r="Q32">
            <v>0.44354838709677413</v>
          </cell>
          <cell r="R32">
            <v>0.48742138364779874</v>
          </cell>
          <cell r="S32">
            <v>0.88414634146341464</v>
          </cell>
        </row>
        <row r="33">
          <cell r="B33" t="str">
            <v>EXC</v>
          </cell>
          <cell r="C33" t="str">
            <v xml:space="preserve">Exelon Corp.                  </v>
          </cell>
          <cell r="D33">
            <v>31</v>
          </cell>
          <cell r="E33">
            <v>31</v>
          </cell>
          <cell r="G33">
            <v>0.66666666666666663</v>
          </cell>
          <cell r="H33">
            <v>0.47122302158273388</v>
          </cell>
          <cell r="I33">
            <v>0.7</v>
          </cell>
          <cell r="J33">
            <v>0.48818897637795272</v>
          </cell>
          <cell r="K33">
            <v>0.59047619047619049</v>
          </cell>
          <cell r="L33">
            <v>0.62987012987012991</v>
          </cell>
          <cell r="M33">
            <v>1.09375</v>
          </cell>
          <cell r="N33">
            <v>0.56000000000000005</v>
          </cell>
          <cell r="O33">
            <v>0.54263565891472865</v>
          </cell>
          <cell r="P33">
            <v>0.48951048951048953</v>
          </cell>
          <cell r="Q33">
            <v>0.5</v>
          </cell>
          <cell r="R33">
            <v>0.45161290322580644</v>
          </cell>
          <cell r="S33">
            <v>0.46857142857142853</v>
          </cell>
        </row>
        <row r="34">
          <cell r="B34" t="str">
            <v>FE</v>
          </cell>
          <cell r="C34" t="str">
            <v xml:space="preserve">FirstEnergy Corp.             </v>
          </cell>
          <cell r="D34">
            <v>32</v>
          </cell>
          <cell r="E34">
            <v>32</v>
          </cell>
          <cell r="G34">
            <v>1.368421052631579</v>
          </cell>
          <cell r="H34">
            <v>0.52747252747252749</v>
          </cell>
          <cell r="I34">
            <v>0.68571428571428561</v>
          </cell>
          <cell r="J34">
            <v>0.72</v>
          </cell>
          <cell r="K34">
            <v>1.6941176470588235</v>
          </cell>
          <cell r="L34">
            <v>0.55555555555555547</v>
          </cell>
          <cell r="M34">
            <v>1.0328638497652582</v>
          </cell>
          <cell r="N34">
            <v>1.1702127659574471</v>
          </cell>
          <cell r="O34">
            <v>0.67692307692307696</v>
          </cell>
          <cell r="P34">
            <v>0.66265060240963869</v>
          </cell>
          <cell r="Q34">
            <v>0.50228310502283113</v>
          </cell>
          <cell r="R34">
            <v>0.48578199052132698</v>
          </cell>
          <cell r="S34">
            <v>0.48429319371727753</v>
          </cell>
        </row>
        <row r="35">
          <cell r="B35" t="str">
            <v>FTS.TO</v>
          </cell>
          <cell r="C35" t="str">
            <v>Fortis Inc.</v>
          </cell>
          <cell r="D35">
            <v>33</v>
          </cell>
          <cell r="E35">
            <v>33</v>
          </cell>
          <cell r="G35">
            <v>0.69444444444444442</v>
          </cell>
          <cell r="H35">
            <v>0.62030075187969913</v>
          </cell>
          <cell r="I35">
            <v>0.82010582010582023</v>
          </cell>
          <cell r="J35">
            <v>0.67772511848341233</v>
          </cell>
          <cell r="K35">
            <v>0.94202898550724645</v>
          </cell>
          <cell r="L35">
            <v>0.76687116564417179</v>
          </cell>
          <cell r="M35">
            <v>0.73333333333333339</v>
          </cell>
          <cell r="N35">
            <v>0.67241379310344829</v>
          </cell>
          <cell r="O35">
            <v>0.6913580246913581</v>
          </cell>
          <cell r="P35">
            <v>0.6887417218543046</v>
          </cell>
          <cell r="Q35">
            <v>0.65789473684210531</v>
          </cell>
          <cell r="R35">
            <v>0.63714063714063718</v>
          </cell>
          <cell r="S35">
            <v>0.49300956585724803</v>
          </cell>
        </row>
        <row r="36">
          <cell r="B36" t="str">
            <v>FPL</v>
          </cell>
          <cell r="C36" t="str">
            <v xml:space="preserve">FPL Group                     </v>
          </cell>
          <cell r="D36" t="e">
            <v>#N/A</v>
          </cell>
          <cell r="E36" t="e">
            <v>#N/A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</row>
        <row r="37">
          <cell r="B37" t="str">
            <v>GXP</v>
          </cell>
          <cell r="C37" t="str">
            <v xml:space="preserve">Great Plains Energy             </v>
          </cell>
          <cell r="D37">
            <v>35</v>
          </cell>
          <cell r="E37">
            <v>35</v>
          </cell>
          <cell r="G37" t="str">
            <v>N/A</v>
          </cell>
          <cell r="H37">
            <v>-18.333333333333336</v>
          </cell>
          <cell r="I37">
            <v>0.65527950310559002</v>
          </cell>
          <cell r="J37">
            <v>0.72846715328467149</v>
          </cell>
          <cell r="K37">
            <v>0.59554140127388533</v>
          </cell>
          <cell r="L37">
            <v>0.5444444444444444</v>
          </cell>
          <cell r="M37">
            <v>0.6333333333333333</v>
          </cell>
          <cell r="N37">
            <v>0.66799999999999993</v>
          </cell>
          <cell r="O37">
            <v>0.54248366013071891</v>
          </cell>
          <cell r="P37">
            <v>0.80582524271844658</v>
          </cell>
          <cell r="Q37">
            <v>1.4310344827586208</v>
          </cell>
          <cell r="R37">
            <v>0.89729729729729724</v>
          </cell>
          <cell r="S37">
            <v>1.0246913580246912</v>
          </cell>
        </row>
        <row r="38">
          <cell r="B38" t="str">
            <v>HE</v>
          </cell>
          <cell r="C38" t="str">
            <v xml:space="preserve">Hawaiian Elec.                </v>
          </cell>
          <cell r="D38">
            <v>36</v>
          </cell>
          <cell r="E38">
            <v>36</v>
          </cell>
          <cell r="G38">
            <v>0.6702702702702702</v>
          </cell>
          <cell r="H38">
            <v>0.75609756097560976</v>
          </cell>
          <cell r="I38">
            <v>0.54148471615720528</v>
          </cell>
          <cell r="J38">
            <v>0.82666666666666666</v>
          </cell>
          <cell r="K38">
            <v>0.75609756097560976</v>
          </cell>
          <cell r="L38">
            <v>0.76543209876543206</v>
          </cell>
          <cell r="M38">
            <v>0.74251497005988032</v>
          </cell>
          <cell r="N38">
            <v>0.86111111111111116</v>
          </cell>
          <cell r="O38">
            <v>1.024793388429752</v>
          </cell>
          <cell r="P38">
            <v>1.3626373626373627</v>
          </cell>
          <cell r="Q38">
            <v>1.1588785046728971</v>
          </cell>
          <cell r="R38">
            <v>1.117117117117117</v>
          </cell>
          <cell r="S38">
            <v>0.93233082706766912</v>
          </cell>
        </row>
        <row r="39">
          <cell r="B39" t="str">
            <v>IDA</v>
          </cell>
          <cell r="C39" t="str">
            <v xml:space="preserve">IDACORP, Inc.                 </v>
          </cell>
          <cell r="D39">
            <v>37</v>
          </cell>
          <cell r="E39">
            <v>37</v>
          </cell>
          <cell r="G39">
            <v>0.53452115812917589</v>
          </cell>
          <cell r="H39">
            <v>0.5320665083135393</v>
          </cell>
          <cell r="I39">
            <v>0.52791878172588835</v>
          </cell>
          <cell r="J39">
            <v>0.49612403100775193</v>
          </cell>
          <cell r="K39">
            <v>0.45714285714285713</v>
          </cell>
          <cell r="L39">
            <v>0.43131868131868134</v>
          </cell>
          <cell r="M39">
            <v>0.40652818991097922</v>
          </cell>
          <cell r="N39">
            <v>0.35714285714285715</v>
          </cell>
          <cell r="O39">
            <v>0.40677966101694912</v>
          </cell>
          <cell r="P39">
            <v>0.45454545454545453</v>
          </cell>
          <cell r="Q39">
            <v>0.55045871559633019</v>
          </cell>
          <cell r="R39">
            <v>0.64516129032258063</v>
          </cell>
          <cell r="S39">
            <v>0.51063829787234039</v>
          </cell>
        </row>
        <row r="40">
          <cell r="B40" t="str">
            <v>TEG</v>
          </cell>
          <cell r="C40" t="str">
            <v xml:space="preserve">Integrys Energy               </v>
          </cell>
          <cell r="D40" t="e">
            <v>#N/A</v>
          </cell>
          <cell r="E40" t="e">
            <v>#N/A</v>
          </cell>
          <cell r="G40" t="str">
            <v>N/A</v>
          </cell>
          <cell r="H40" t="str">
            <v>N/A</v>
          </cell>
          <cell r="I40" t="str">
            <v>N/A</v>
          </cell>
          <cell r="J40" t="str">
            <v>N/A</v>
          </cell>
          <cell r="K40" t="str">
            <v>N/A</v>
          </cell>
          <cell r="L40" t="str">
            <v>N/A</v>
          </cell>
          <cell r="M40" t="str">
            <v>N/A</v>
          </cell>
          <cell r="N40" t="str">
            <v>N/A</v>
          </cell>
          <cell r="O40" t="str">
            <v>N/A</v>
          </cell>
          <cell r="P40" t="str">
            <v>N/A</v>
          </cell>
          <cell r="Q40" t="str">
            <v>N/A</v>
          </cell>
          <cell r="R40" t="str">
            <v>N/A</v>
          </cell>
          <cell r="S40" t="str">
            <v>N/A</v>
          </cell>
        </row>
        <row r="41">
          <cell r="B41" t="str">
            <v>ITC</v>
          </cell>
          <cell r="C41" t="str">
            <v>ITC Holdings</v>
          </cell>
          <cell r="D41" t="e">
            <v>#N/A</v>
          </cell>
          <cell r="E41" t="e">
            <v>#N/A</v>
          </cell>
          <cell r="G41" t="str">
            <v>N/A</v>
          </cell>
          <cell r="H41" t="str">
            <v>N/A</v>
          </cell>
          <cell r="I41" t="str">
            <v>N/A</v>
          </cell>
          <cell r="J41" t="str">
            <v>N/A</v>
          </cell>
          <cell r="K41" t="str">
            <v>N/A</v>
          </cell>
          <cell r="L41" t="str">
            <v>N/A</v>
          </cell>
          <cell r="M41" t="str">
            <v>N/A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 t="str">
            <v>N/A</v>
          </cell>
        </row>
        <row r="42">
          <cell r="B42" t="str">
            <v>MDU</v>
          </cell>
          <cell r="C42" t="str">
            <v xml:space="preserve">MDU Resources                 </v>
          </cell>
          <cell r="D42" t="e">
            <v>#N/A</v>
          </cell>
          <cell r="E42" t="e">
            <v>#N/A</v>
          </cell>
          <cell r="G42" t="str">
            <v>N/A</v>
          </cell>
          <cell r="H42" t="str">
            <v>N/A</v>
          </cell>
          <cell r="I42" t="str">
            <v>N/A</v>
          </cell>
          <cell r="J42" t="str">
            <v>N/A</v>
          </cell>
          <cell r="K42" t="str">
            <v>N/A</v>
          </cell>
          <cell r="L42" t="str">
            <v>N/A</v>
          </cell>
          <cell r="M42" t="str">
            <v>N/A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 t="str">
            <v>N/A</v>
          </cell>
        </row>
        <row r="43">
          <cell r="B43" t="str">
            <v>MGEE</v>
          </cell>
          <cell r="C43" t="str">
            <v xml:space="preserve">MGE Energy                    </v>
          </cell>
          <cell r="D43">
            <v>38</v>
          </cell>
          <cell r="E43">
            <v>38</v>
          </cell>
          <cell r="G43">
            <v>0.54320987654320985</v>
          </cell>
          <cell r="H43">
            <v>0.57272727272727264</v>
          </cell>
          <cell r="I43">
            <v>0.55504587155963292</v>
          </cell>
          <cell r="J43">
            <v>0.56310679611650483</v>
          </cell>
          <cell r="K43">
            <v>0.47844827586206906</v>
          </cell>
          <cell r="L43">
            <v>0.49537037037037035</v>
          </cell>
          <cell r="M43">
            <v>0.55913978494623651</v>
          </cell>
          <cell r="N43">
            <v>0.5744318181818181</v>
          </cell>
          <cell r="O43">
            <v>0.59568086382723451</v>
          </cell>
          <cell r="P43">
            <v>0.66055668703326542</v>
          </cell>
          <cell r="Q43">
            <v>0.60239445494643984</v>
          </cell>
          <cell r="R43">
            <v>0.62128222075346995</v>
          </cell>
          <cell r="S43">
            <v>0.67516387472687545</v>
          </cell>
        </row>
        <row r="44">
          <cell r="B44" t="str">
            <v>MSEX</v>
          </cell>
          <cell r="C44" t="str">
            <v>Middlesex Water</v>
          </cell>
          <cell r="D44">
            <v>39</v>
          </cell>
          <cell r="E44">
            <v>39</v>
          </cell>
          <cell r="G44">
            <v>0.46479591836734696</v>
          </cell>
          <cell r="H44">
            <v>0.62173913043478268</v>
          </cell>
          <cell r="I44">
            <v>0.58550724637681173</v>
          </cell>
          <cell r="J44">
            <v>0.63606557377049189</v>
          </cell>
          <cell r="K44">
            <v>0.67522123893805319</v>
          </cell>
          <cell r="L44">
            <v>0.73106796116504857</v>
          </cell>
          <cell r="M44">
            <v>0.82555555555555549</v>
          </cell>
          <cell r="N44">
            <v>0.87261904761904763</v>
          </cell>
          <cell r="O44">
            <v>0.75312500000000004</v>
          </cell>
          <cell r="P44">
            <v>0.99027777777777781</v>
          </cell>
          <cell r="Q44">
            <v>0.78988764044943816</v>
          </cell>
          <cell r="R44">
            <v>0.79655172413793096</v>
          </cell>
          <cell r="S44">
            <v>0.83292682926829276</v>
          </cell>
        </row>
        <row r="45">
          <cell r="B45" t="str">
            <v>NJR</v>
          </cell>
          <cell r="C45" t="str">
            <v>New Jersey Resources</v>
          </cell>
          <cell r="D45">
            <v>40</v>
          </cell>
          <cell r="E45">
            <v>40</v>
          </cell>
          <cell r="G45">
            <v>0.4088235294117647</v>
          </cell>
          <cell r="H45">
            <v>0.60115606936416188</v>
          </cell>
          <cell r="I45">
            <v>0.60869565217391297</v>
          </cell>
          <cell r="J45">
            <v>0.52247191011235961</v>
          </cell>
          <cell r="K45">
            <v>0.41105769230769229</v>
          </cell>
          <cell r="L45">
            <v>0.59340659340659341</v>
          </cell>
          <cell r="M45">
            <v>0.56826568265682664</v>
          </cell>
          <cell r="N45">
            <v>0.55813953488372092</v>
          </cell>
          <cell r="O45">
            <v>0.55284552845528456</v>
          </cell>
          <cell r="P45">
            <v>0.51666666666666672</v>
          </cell>
          <cell r="Q45">
            <v>0.41111111111111109</v>
          </cell>
          <cell r="R45">
            <v>0.65250965250965254</v>
          </cell>
          <cell r="S45">
            <v>0.51446945337620575</v>
          </cell>
        </row>
        <row r="46">
          <cell r="B46" t="str">
            <v>NEE</v>
          </cell>
          <cell r="C46" t="str">
            <v>NextEra Energy, Inc.</v>
          </cell>
          <cell r="D46">
            <v>41</v>
          </cell>
          <cell r="E46">
            <v>41</v>
          </cell>
          <cell r="G46">
            <v>0.66566716641679169</v>
          </cell>
          <cell r="H46">
            <v>0.60461538461538467</v>
          </cell>
          <cell r="I46">
            <v>0.60207612456747406</v>
          </cell>
          <cell r="J46">
            <v>0.5082508250825083</v>
          </cell>
          <cell r="K46">
            <v>0.5178571428571429</v>
          </cell>
          <cell r="L46">
            <v>0.54658385093167705</v>
          </cell>
          <cell r="M46">
            <v>0.52631578947368418</v>
          </cell>
          <cell r="N46">
            <v>0.45643153526970953</v>
          </cell>
          <cell r="O46">
            <v>0.42194092827004215</v>
          </cell>
          <cell r="P46">
            <v>0.47607052896725438</v>
          </cell>
          <cell r="Q46">
            <v>0.4373464373464373</v>
          </cell>
          <cell r="R46">
            <v>0.50152905198776754</v>
          </cell>
          <cell r="S46">
            <v>0.46439628482972134</v>
          </cell>
        </row>
        <row r="47">
          <cell r="B47" t="str">
            <v>NI</v>
          </cell>
          <cell r="C47" t="str">
            <v xml:space="preserve">NiSource Inc.                 </v>
          </cell>
          <cell r="D47">
            <v>42</v>
          </cell>
          <cell r="E47">
            <v>42</v>
          </cell>
          <cell r="G47">
            <v>0.6</v>
          </cell>
          <cell r="H47">
            <v>1.7948717948717947</v>
          </cell>
          <cell r="I47">
            <v>0.64</v>
          </cell>
          <cell r="J47">
            <v>1.3174603174603174</v>
          </cell>
          <cell r="K47">
            <v>0.6107784431137725</v>
          </cell>
          <cell r="L47">
            <v>0.62420382165605093</v>
          </cell>
          <cell r="M47">
            <v>0.68613138686131381</v>
          </cell>
          <cell r="N47">
            <v>0.87619047619047619</v>
          </cell>
          <cell r="O47">
            <v>0.86792452830188682</v>
          </cell>
          <cell r="P47">
            <v>1.0952380952380953</v>
          </cell>
          <cell r="Q47">
            <v>0.68656716417910446</v>
          </cell>
          <cell r="R47">
            <v>0.80701754385964919</v>
          </cell>
          <cell r="S47">
            <v>0.80701754385964919</v>
          </cell>
        </row>
        <row r="48">
          <cell r="B48" t="str">
            <v>NWN</v>
          </cell>
          <cell r="C48" t="str">
            <v>Northwest Nat. Gas</v>
          </cell>
          <cell r="D48">
            <v>43</v>
          </cell>
          <cell r="E48">
            <v>43</v>
          </cell>
          <cell r="G48">
            <v>0.81115879828326176</v>
          </cell>
          <cell r="H48">
            <v>-0.96907216494845361</v>
          </cell>
          <cell r="I48">
            <v>0.88207547169811318</v>
          </cell>
          <cell r="J48">
            <v>0.94897959183673475</v>
          </cell>
          <cell r="K48">
            <v>0.85648148148148151</v>
          </cell>
          <cell r="L48">
            <v>0.8169642857142857</v>
          </cell>
          <cell r="M48">
            <v>0.80630630630630629</v>
          </cell>
          <cell r="N48">
            <v>0.73221757322175729</v>
          </cell>
          <cell r="O48">
            <v>0.61538461538461542</v>
          </cell>
          <cell r="P48">
            <v>0.56537102473498235</v>
          </cell>
          <cell r="Q48">
            <v>0.59143968871595332</v>
          </cell>
          <cell r="R48">
            <v>0.52173913043478259</v>
          </cell>
          <cell r="S48">
            <v>0.59148936170212763</v>
          </cell>
        </row>
        <row r="49">
          <cell r="B49" t="str">
            <v>NWE</v>
          </cell>
          <cell r="C49" t="str">
            <v xml:space="preserve">NorthWestern Corp             </v>
          </cell>
          <cell r="D49">
            <v>44</v>
          </cell>
          <cell r="E49">
            <v>44</v>
          </cell>
          <cell r="G49">
            <v>0.6470588235294118</v>
          </cell>
          <cell r="H49">
            <v>0.62874251497005995</v>
          </cell>
          <cell r="I49">
            <v>0.58997050147492625</v>
          </cell>
          <cell r="J49">
            <v>0.66206896551724137</v>
          </cell>
          <cell r="K49">
            <v>0.53511705685618727</v>
          </cell>
          <cell r="L49">
            <v>0.61788617886178865</v>
          </cell>
          <cell r="M49">
            <v>0.65486725663716816</v>
          </cell>
          <cell r="N49">
            <v>0.56916996047430835</v>
          </cell>
          <cell r="O49">
            <v>0.63551401869158874</v>
          </cell>
          <cell r="P49">
            <v>0.6633663366336634</v>
          </cell>
          <cell r="Q49">
            <v>0.74576271186440679</v>
          </cell>
          <cell r="R49">
            <v>0.88888888888888895</v>
          </cell>
          <cell r="S49">
            <v>0.94656488549618312</v>
          </cell>
        </row>
        <row r="50">
          <cell r="B50" t="str">
            <v>OGE</v>
          </cell>
          <cell r="C50" t="str">
            <v xml:space="preserve">OGE Energy                    </v>
          </cell>
          <cell r="D50">
            <v>45</v>
          </cell>
          <cell r="E50">
            <v>45</v>
          </cell>
          <cell r="G50">
            <v>0.65801886792452824</v>
          </cell>
          <cell r="H50">
            <v>0.66145833333333337</v>
          </cell>
          <cell r="I50">
            <v>0.68343195266272194</v>
          </cell>
          <cell r="J50">
            <v>0.62130177514792906</v>
          </cell>
          <cell r="K50">
            <v>0.47979797979797978</v>
          </cell>
          <cell r="L50">
            <v>0.43865979381443299</v>
          </cell>
          <cell r="M50">
            <v>0.44581005586592182</v>
          </cell>
          <cell r="N50">
            <v>0.44</v>
          </cell>
          <cell r="O50">
            <v>0.48963210702341131</v>
          </cell>
          <cell r="P50">
            <v>0.53684210526315779</v>
          </cell>
          <cell r="Q50">
            <v>0.56144578313253002</v>
          </cell>
          <cell r="R50">
            <v>0.51818181818181819</v>
          </cell>
          <cell r="S50">
            <v>0.54612244897959183</v>
          </cell>
        </row>
        <row r="51">
          <cell r="B51" t="str">
            <v>OGS</v>
          </cell>
          <cell r="C51" t="str">
            <v>ONE Gas Inc.</v>
          </cell>
          <cell r="D51">
            <v>46</v>
          </cell>
          <cell r="E51">
            <v>46</v>
          </cell>
          <cell r="G51">
            <v>0.56615384615384623</v>
          </cell>
          <cell r="H51">
            <v>0.55629139072847678</v>
          </cell>
          <cell r="I51">
            <v>0.52830188679245282</v>
          </cell>
          <cell r="J51">
            <v>0.5357142857142857</v>
          </cell>
          <cell r="K51">
            <v>0.40579710144927539</v>
          </cell>
          <cell r="L51" t="str">
            <v>N/A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 t="str">
            <v>N/A</v>
          </cell>
          <cell r="S51" t="str">
            <v>N/A</v>
          </cell>
        </row>
        <row r="52">
          <cell r="B52" t="str">
            <v>OTTR</v>
          </cell>
          <cell r="C52" t="str">
            <v xml:space="preserve">Otter Tail Corp.              </v>
          </cell>
          <cell r="D52">
            <v>47</v>
          </cell>
          <cell r="E52">
            <v>47</v>
          </cell>
          <cell r="G52">
            <v>0.65048543689320393</v>
          </cell>
          <cell r="H52">
            <v>0.68817204301075263</v>
          </cell>
          <cell r="I52">
            <v>0.78125</v>
          </cell>
          <cell r="J52">
            <v>0.78846153846153844</v>
          </cell>
          <cell r="K52">
            <v>0.78064516129032258</v>
          </cell>
          <cell r="L52">
            <v>0.86861313868613133</v>
          </cell>
          <cell r="M52">
            <v>1.1333333333333333</v>
          </cell>
          <cell r="N52">
            <v>2.6444444444444444</v>
          </cell>
          <cell r="O52">
            <v>3.1315789473684208</v>
          </cell>
          <cell r="P52">
            <v>1.676056338028169</v>
          </cell>
          <cell r="Q52">
            <v>1.0917431192660549</v>
          </cell>
          <cell r="R52">
            <v>0.65730337078651679</v>
          </cell>
          <cell r="S52">
            <v>0.68047337278106501</v>
          </cell>
        </row>
        <row r="53">
          <cell r="B53" t="str">
            <v>POM</v>
          </cell>
          <cell r="C53" t="str">
            <v xml:space="preserve">Pepco Holdings                </v>
          </cell>
          <cell r="D53" t="e">
            <v>#N/A</v>
          </cell>
          <cell r="E53" t="e">
            <v>#N/A</v>
          </cell>
          <cell r="G53" t="str">
            <v>N/A</v>
          </cell>
          <cell r="H53" t="str">
            <v>N/A</v>
          </cell>
          <cell r="I53" t="str">
            <v>N/A</v>
          </cell>
          <cell r="J53" t="str">
            <v>N/A</v>
          </cell>
          <cell r="K53" t="str">
            <v>N/A</v>
          </cell>
          <cell r="L53" t="str">
            <v>N/A</v>
          </cell>
          <cell r="M53" t="str">
            <v>N/A</v>
          </cell>
          <cell r="N53" t="str">
            <v>N/A</v>
          </cell>
          <cell r="O53" t="str">
            <v>N/A</v>
          </cell>
          <cell r="P53" t="str">
            <v>N/A</v>
          </cell>
          <cell r="Q53" t="str">
            <v>N/A</v>
          </cell>
          <cell r="R53" t="str">
            <v>N/A</v>
          </cell>
          <cell r="S53" t="str">
            <v>N/A</v>
          </cell>
        </row>
        <row r="54">
          <cell r="B54" t="str">
            <v>PCG</v>
          </cell>
          <cell r="C54" t="str">
            <v xml:space="preserve">PG&amp;E Corp.                    </v>
          </cell>
          <cell r="D54">
            <v>48</v>
          </cell>
          <cell r="E54">
            <v>48</v>
          </cell>
          <cell r="G54">
            <v>0</v>
          </cell>
          <cell r="H54">
            <v>0.44285714285714289</v>
          </cell>
          <cell r="I54">
            <v>0.68021201413427557</v>
          </cell>
          <cell r="J54">
            <v>0.91</v>
          </cell>
          <cell r="K54">
            <v>0.59477124183006536</v>
          </cell>
          <cell r="L54">
            <v>0.99453551912568305</v>
          </cell>
          <cell r="M54">
            <v>0.87922705314009675</v>
          </cell>
          <cell r="N54">
            <v>0.65467625899280579</v>
          </cell>
          <cell r="O54">
            <v>0.64539007092198586</v>
          </cell>
          <cell r="P54">
            <v>0.5544554455445545</v>
          </cell>
          <cell r="Q54">
            <v>0.48447204968944096</v>
          </cell>
          <cell r="R54">
            <v>0.51798561151079137</v>
          </cell>
          <cell r="S54">
            <v>0.47826086956521746</v>
          </cell>
        </row>
        <row r="55">
          <cell r="B55" t="str">
            <v>PNW</v>
          </cell>
          <cell r="C55" t="str">
            <v xml:space="preserve">Pinnacle West Capital         </v>
          </cell>
          <cell r="D55">
            <v>49</v>
          </cell>
          <cell r="E55">
            <v>49</v>
          </cell>
          <cell r="G55">
            <v>0.63215859030837007</v>
          </cell>
          <cell r="H55">
            <v>0.60948081264108356</v>
          </cell>
          <cell r="I55">
            <v>0.64810126582278482</v>
          </cell>
          <cell r="J55">
            <v>0.62244897959183676</v>
          </cell>
          <cell r="K55">
            <v>0.6494413407821229</v>
          </cell>
          <cell r="L55">
            <v>0.60792349726775952</v>
          </cell>
          <cell r="M55">
            <v>0.76285714285714279</v>
          </cell>
          <cell r="N55">
            <v>0.7023411371237458</v>
          </cell>
          <cell r="O55">
            <v>0.68181818181818188</v>
          </cell>
          <cell r="P55">
            <v>0.92920353982300896</v>
          </cell>
          <cell r="Q55">
            <v>0.99056603773584906</v>
          </cell>
          <cell r="R55">
            <v>0.70945945945945954</v>
          </cell>
          <cell r="S55">
            <v>0.63880126182965302</v>
          </cell>
        </row>
        <row r="56">
          <cell r="B56" t="str">
            <v>PNM</v>
          </cell>
          <cell r="C56" t="str">
            <v xml:space="preserve">PNM Resources                 </v>
          </cell>
          <cell r="D56">
            <v>50</v>
          </cell>
          <cell r="E56">
            <v>50</v>
          </cell>
          <cell r="G56">
            <v>0.65361445783132532</v>
          </cell>
          <cell r="H56">
            <v>0.51718750000000002</v>
          </cell>
          <cell r="I56">
            <v>0.53333333333333333</v>
          </cell>
          <cell r="J56">
            <v>0.48780487804878053</v>
          </cell>
          <cell r="K56">
            <v>0.52068965517241383</v>
          </cell>
          <cell r="L56">
            <v>0.48226950354609938</v>
          </cell>
          <cell r="M56">
            <v>0.4427480916030534</v>
          </cell>
          <cell r="N56">
            <v>0.46296296296296291</v>
          </cell>
          <cell r="O56">
            <v>0.57471264367816088</v>
          </cell>
          <cell r="P56">
            <v>0.86206896551724144</v>
          </cell>
          <cell r="Q56">
            <v>5.5</v>
          </cell>
          <cell r="R56">
            <v>1.1973684210526316</v>
          </cell>
          <cell r="S56">
            <v>0.5</v>
          </cell>
        </row>
        <row r="57">
          <cell r="B57" t="str">
            <v>POR</v>
          </cell>
          <cell r="C57" t="str">
            <v xml:space="preserve">Portland General              </v>
          </cell>
          <cell r="D57">
            <v>51</v>
          </cell>
          <cell r="E57">
            <v>51</v>
          </cell>
          <cell r="G57">
            <v>0.60253164556962024</v>
          </cell>
          <cell r="H57">
            <v>0.58515283842794763</v>
          </cell>
          <cell r="I57">
            <v>0.58333333333333326</v>
          </cell>
          <cell r="J57">
            <v>0.57843137254901955</v>
          </cell>
          <cell r="K57">
            <v>0.51146788990825687</v>
          </cell>
          <cell r="L57">
            <v>0.61864406779661019</v>
          </cell>
          <cell r="M57">
            <v>0.57486631016042777</v>
          </cell>
          <cell r="N57">
            <v>0.54102564102564099</v>
          </cell>
          <cell r="O57">
            <v>0.62349397590361444</v>
          </cell>
          <cell r="P57">
            <v>0.77099236641221369</v>
          </cell>
          <cell r="Q57">
            <v>0.69784172661870503</v>
          </cell>
          <cell r="R57">
            <v>0.39914163090128757</v>
          </cell>
          <cell r="S57">
            <v>0.5921052631578948</v>
          </cell>
        </row>
        <row r="58">
          <cell r="B58" t="str">
            <v>PPL</v>
          </cell>
          <cell r="C58" t="str">
            <v xml:space="preserve">PPL Corp.                     </v>
          </cell>
          <cell r="D58">
            <v>52</v>
          </cell>
          <cell r="E58">
            <v>52</v>
          </cell>
          <cell r="G58">
            <v>0.63565891472868208</v>
          </cell>
          <cell r="H58">
            <v>0.74881516587677732</v>
          </cell>
          <cell r="I58">
            <v>0.54480286738351258</v>
          </cell>
          <cell r="J58">
            <v>0.63291139240506322</v>
          </cell>
          <cell r="K58">
            <v>0.62605042016806722</v>
          </cell>
          <cell r="L58">
            <v>0.61764705882352944</v>
          </cell>
          <cell r="M58">
            <v>0.55172413793103448</v>
          </cell>
          <cell r="N58">
            <v>0.53639846743295017</v>
          </cell>
          <cell r="O58">
            <v>0.611353711790393</v>
          </cell>
          <cell r="P58">
            <v>1.1596638655462184</v>
          </cell>
          <cell r="Q58">
            <v>0.54693877551020409</v>
          </cell>
          <cell r="R58">
            <v>0.46387832699619774</v>
          </cell>
          <cell r="S58">
            <v>0.48034934497816595</v>
          </cell>
        </row>
        <row r="59">
          <cell r="B59" t="str">
            <v>PEG</v>
          </cell>
          <cell r="C59" t="str">
            <v xml:space="preserve">Public Serv. Enterprise       </v>
          </cell>
          <cell r="D59">
            <v>53</v>
          </cell>
          <cell r="E59">
            <v>53</v>
          </cell>
          <cell r="G59">
            <v>0.65217391304347838</v>
          </cell>
          <cell r="H59">
            <v>0.60992907801418439</v>
          </cell>
          <cell r="I59">
            <v>0.57950530035335679</v>
          </cell>
          <cell r="J59">
            <v>0.47272727272727277</v>
          </cell>
          <cell r="K59">
            <v>0.49498327759197319</v>
          </cell>
          <cell r="L59">
            <v>0.58775510204081627</v>
          </cell>
          <cell r="M59">
            <v>0.58196721311475408</v>
          </cell>
          <cell r="N59">
            <v>0.44051446945337625</v>
          </cell>
          <cell r="O59">
            <v>0.44625407166123782</v>
          </cell>
          <cell r="P59">
            <v>0.43181818181818182</v>
          </cell>
          <cell r="Q59">
            <v>0.44482758620689655</v>
          </cell>
          <cell r="R59">
            <v>0.45173745173745172</v>
          </cell>
          <cell r="S59">
            <v>0.61788617886178854</v>
          </cell>
        </row>
        <row r="60">
          <cell r="B60" t="str">
            <v>SCG</v>
          </cell>
          <cell r="C60" t="str">
            <v xml:space="preserve">SCANA Corp.                   </v>
          </cell>
          <cell r="D60">
            <v>55</v>
          </cell>
          <cell r="E60">
            <v>55</v>
          </cell>
          <cell r="G60" t="str">
            <v>N/A</v>
          </cell>
          <cell r="H60">
            <v>0.58333333333333337</v>
          </cell>
          <cell r="I60">
            <v>0.55288461538461531</v>
          </cell>
          <cell r="J60">
            <v>0.57217847769028873</v>
          </cell>
          <cell r="K60">
            <v>0.55408970976253302</v>
          </cell>
          <cell r="L60">
            <v>0.59882005899705004</v>
          </cell>
          <cell r="M60">
            <v>0.62857142857142856</v>
          </cell>
          <cell r="N60">
            <v>0.65319865319865311</v>
          </cell>
          <cell r="O60">
            <v>0.63758389261744963</v>
          </cell>
          <cell r="P60">
            <v>0.65964912280701749</v>
          </cell>
          <cell r="Q60">
            <v>0.62372881355932197</v>
          </cell>
          <cell r="R60">
            <v>0.64233576642335766</v>
          </cell>
          <cell r="S60">
            <v>0.64864864864864868</v>
          </cell>
        </row>
        <row r="61">
          <cell r="B61" t="str">
            <v>SRE</v>
          </cell>
          <cell r="C61" t="str">
            <v xml:space="preserve">Sempra Energy                 </v>
          </cell>
          <cell r="D61">
            <v>56</v>
          </cell>
          <cell r="E61">
            <v>56</v>
          </cell>
          <cell r="G61">
            <v>0.65328467153284664</v>
          </cell>
          <cell r="H61">
            <v>0.71058315334773225</v>
          </cell>
          <cell r="I61">
            <v>0.71226415094339623</v>
          </cell>
          <cell r="J61">
            <v>0.53537284894837467</v>
          </cell>
          <cell r="K61">
            <v>0.57019438444924408</v>
          </cell>
          <cell r="L61">
            <v>0.59715639810426546</v>
          </cell>
          <cell r="M61">
            <v>0.55172413793103448</v>
          </cell>
          <cell r="N61">
            <v>0.42953020134228187</v>
          </cell>
          <cell r="O61">
            <v>0.38805970149253738</v>
          </cell>
          <cell r="P61">
            <v>0.32635983263598328</v>
          </cell>
          <cell r="Q61">
            <v>0.30925507900677207</v>
          </cell>
          <cell r="R61">
            <v>0.29107981220657281</v>
          </cell>
          <cell r="S61">
            <v>0.28368794326241131</v>
          </cell>
        </row>
        <row r="62">
          <cell r="B62" t="str">
            <v>SRP</v>
          </cell>
          <cell r="C62" t="str">
            <v xml:space="preserve">Sierra Pacific Res.           </v>
          </cell>
          <cell r="D62" t="e">
            <v>#N/A</v>
          </cell>
          <cell r="E62" t="e">
            <v>#N/A</v>
          </cell>
          <cell r="G62" t="str">
            <v>N/A</v>
          </cell>
          <cell r="H62" t="str">
            <v>N/A</v>
          </cell>
          <cell r="I62" t="str">
            <v>N/A</v>
          </cell>
          <cell r="J62" t="str">
            <v>N/A</v>
          </cell>
          <cell r="K62" t="str">
            <v>N/A</v>
          </cell>
          <cell r="L62" t="str">
            <v>N/A</v>
          </cell>
          <cell r="M62" t="str">
            <v>N/A</v>
          </cell>
          <cell r="N62" t="str">
            <v>N/A</v>
          </cell>
          <cell r="O62" t="str">
            <v>N/A</v>
          </cell>
          <cell r="P62" t="str">
            <v>N/A</v>
          </cell>
          <cell r="Q62" t="str">
            <v>N/A</v>
          </cell>
          <cell r="R62" t="str">
            <v>N/A</v>
          </cell>
          <cell r="S62" t="str">
            <v>N/A</v>
          </cell>
        </row>
        <row r="63">
          <cell r="B63" t="str">
            <v>SJW</v>
          </cell>
          <cell r="C63" t="str">
            <v>SJW Corp.</v>
          </cell>
          <cell r="D63">
            <v>57</v>
          </cell>
          <cell r="E63">
            <v>57</v>
          </cell>
          <cell r="G63">
            <v>0.61538461538461542</v>
          </cell>
          <cell r="H63">
            <v>0.36363636363636365</v>
          </cell>
          <cell r="I63">
            <v>0.31517509727626464</v>
          </cell>
          <cell r="J63">
            <v>0.42162162162162159</v>
          </cell>
          <cell r="K63">
            <v>0.29527559055118108</v>
          </cell>
          <cell r="L63">
            <v>0.65178571428571419</v>
          </cell>
          <cell r="M63">
            <v>0.60169491525423724</v>
          </cell>
          <cell r="N63">
            <v>0.62162162162162149</v>
          </cell>
          <cell r="O63">
            <v>0.80952380952380965</v>
          </cell>
          <cell r="P63">
            <v>0.81481481481481477</v>
          </cell>
          <cell r="Q63">
            <v>0.59501845018450183</v>
          </cell>
          <cell r="R63">
            <v>0.58173076923076916</v>
          </cell>
          <cell r="S63">
            <v>0.47478991596638653</v>
          </cell>
        </row>
        <row r="64">
          <cell r="B64" t="str">
            <v>SJI</v>
          </cell>
          <cell r="C64" t="str">
            <v>South Jersey Inds.</v>
          </cell>
          <cell r="D64">
            <v>58</v>
          </cell>
          <cell r="E64">
            <v>58</v>
          </cell>
          <cell r="G64">
            <v>0.8188405797101449</v>
          </cell>
          <cell r="H64">
            <v>0.89430894308943099</v>
          </cell>
          <cell r="I64">
            <v>0.79104477611940294</v>
          </cell>
          <cell r="J64">
            <v>0.70833333333333337</v>
          </cell>
          <cell r="K64">
            <v>0.61341853035143767</v>
          </cell>
          <cell r="L64">
            <v>0.59405940594059414</v>
          </cell>
          <cell r="M64">
            <v>0.54455445544554459</v>
          </cell>
          <cell r="N64">
            <v>0.51903114186851207</v>
          </cell>
          <cell r="O64">
            <v>0.50370370370370365</v>
          </cell>
          <cell r="P64">
            <v>0.51260504201680679</v>
          </cell>
          <cell r="Q64">
            <v>0.48898678414096919</v>
          </cell>
          <cell r="R64">
            <v>0.48325358851674644</v>
          </cell>
          <cell r="S64">
            <v>0.37398373983739841</v>
          </cell>
        </row>
        <row r="65">
          <cell r="B65" t="str">
            <v>SO</v>
          </cell>
          <cell r="C65" t="str">
            <v xml:space="preserve">Southern Co.                  </v>
          </cell>
          <cell r="D65">
            <v>59</v>
          </cell>
          <cell r="E65">
            <v>59</v>
          </cell>
          <cell r="G65">
            <v>0.79333333333333333</v>
          </cell>
          <cell r="H65">
            <v>0.71651090342679125</v>
          </cell>
          <cell r="I65">
            <v>0.78551236749116604</v>
          </cell>
          <cell r="J65">
            <v>0.75809859154929582</v>
          </cell>
          <cell r="K65">
            <v>0.75198555956678703</v>
          </cell>
          <cell r="L65">
            <v>0.74555555555555542</v>
          </cell>
          <cell r="M65">
            <v>0.72771535580524349</v>
          </cell>
          <cell r="N65">
            <v>0.73450980392156873</v>
          </cell>
          <cell r="O65">
            <v>0.76398305084745766</v>
          </cell>
          <cell r="P65">
            <v>0.74698275862068975</v>
          </cell>
          <cell r="Q65">
            <v>0.73911111111111116</v>
          </cell>
          <cell r="R65">
            <v>0.69956140350877194</v>
          </cell>
          <cell r="S65">
            <v>0.73095238095238091</v>
          </cell>
        </row>
        <row r="66">
          <cell r="B66" t="str">
            <v>SWX</v>
          </cell>
          <cell r="C66" t="str">
            <v>Southwest Gas</v>
          </cell>
          <cell r="D66">
            <v>60</v>
          </cell>
          <cell r="E66">
            <v>60</v>
          </cell>
          <cell r="G66">
            <v>0.56521739130434778</v>
          </cell>
          <cell r="H66">
            <v>0.54696132596685076</v>
          </cell>
          <cell r="I66">
            <v>0.56603773584905659</v>
          </cell>
          <cell r="J66">
            <v>0.5547945205479452</v>
          </cell>
          <cell r="K66">
            <v>0.4850498338870432</v>
          </cell>
          <cell r="L66">
            <v>0.42443729903536981</v>
          </cell>
          <cell r="M66">
            <v>0.41258741258741261</v>
          </cell>
          <cell r="N66">
            <v>0.43621399176954734</v>
          </cell>
          <cell r="O66">
            <v>0.44052863436123346</v>
          </cell>
          <cell r="P66">
            <v>0.48969072164948452</v>
          </cell>
          <cell r="Q66">
            <v>0.64748201438848929</v>
          </cell>
          <cell r="R66">
            <v>0.44102564102564101</v>
          </cell>
          <cell r="S66">
            <v>0.41414141414141414</v>
          </cell>
        </row>
        <row r="67">
          <cell r="B67" t="str">
            <v>SR</v>
          </cell>
          <cell r="C67" t="str">
            <v>Spire Inc.</v>
          </cell>
          <cell r="D67">
            <v>61</v>
          </cell>
          <cell r="E67">
            <v>61</v>
          </cell>
          <cell r="G67">
            <v>0.51963048498845266</v>
          </cell>
          <cell r="H67">
            <v>0.61224489795918369</v>
          </cell>
          <cell r="I67">
            <v>0.60493827160493818</v>
          </cell>
          <cell r="J67">
            <v>0.58227848101265822</v>
          </cell>
          <cell r="K67">
            <v>0.74893617021276593</v>
          </cell>
          <cell r="L67">
            <v>0.84158415841584155</v>
          </cell>
          <cell r="M67">
            <v>0.59498207885304655</v>
          </cell>
          <cell r="N67">
            <v>0.56293706293706303</v>
          </cell>
          <cell r="O67">
            <v>0.64609053497942381</v>
          </cell>
          <cell r="P67">
            <v>0.52397260273972601</v>
          </cell>
          <cell r="Q67">
            <v>0.56439393939393934</v>
          </cell>
          <cell r="R67">
            <v>0.62770562770562766</v>
          </cell>
          <cell r="S67">
            <v>0.59071729957805896</v>
          </cell>
        </row>
        <row r="68">
          <cell r="B68" t="str">
            <v>TE</v>
          </cell>
          <cell r="C68" t="str">
            <v xml:space="preserve">TECO Energy                   </v>
          </cell>
          <cell r="D68" t="e">
            <v>#N/A</v>
          </cell>
          <cell r="E68" t="e">
            <v>#N/A</v>
          </cell>
          <cell r="G68" t="str">
            <v>N/A</v>
          </cell>
          <cell r="H68" t="str">
            <v>N/A</v>
          </cell>
          <cell r="I68" t="str">
            <v>N/A</v>
          </cell>
          <cell r="J68" t="str">
            <v>N/A</v>
          </cell>
          <cell r="K68" t="str">
            <v>N/A</v>
          </cell>
          <cell r="L68" t="str">
            <v>N/A</v>
          </cell>
          <cell r="M68" t="str">
            <v>N/A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 t="str">
            <v>N/A</v>
          </cell>
        </row>
        <row r="69">
          <cell r="B69" t="str">
            <v>UGI</v>
          </cell>
          <cell r="C69" t="str">
            <v>UGI Corp.</v>
          </cell>
          <cell r="D69">
            <v>63</v>
          </cell>
          <cell r="E69">
            <v>63</v>
          </cell>
          <cell r="G69">
            <v>0.37226277372262773</v>
          </cell>
          <cell r="H69">
            <v>0.41921397379912662</v>
          </cell>
          <cell r="I69">
            <v>0.45365853658536592</v>
          </cell>
          <cell r="J69">
            <v>0.44278606965174133</v>
          </cell>
          <cell r="K69">
            <v>0.41197916666666667</v>
          </cell>
          <cell r="L69">
            <v>0.46453232893910862</v>
          </cell>
          <cell r="M69">
            <v>0.60272804774083544</v>
          </cell>
          <cell r="N69">
            <v>0.49526584122359801</v>
          </cell>
          <cell r="O69">
            <v>0.3780718336483932</v>
          </cell>
          <cell r="P69">
            <v>0.3324856961220598</v>
          </cell>
          <cell r="Q69">
            <v>0.37905048982667672</v>
          </cell>
          <cell r="R69">
            <v>0.40762711864406781</v>
          </cell>
          <cell r="S69">
            <v>0.41363636363636364</v>
          </cell>
        </row>
        <row r="70">
          <cell r="B70" t="str">
            <v>UIL</v>
          </cell>
          <cell r="C70" t="str">
            <v xml:space="preserve">UIL Holdings                  </v>
          </cell>
          <cell r="D70" t="e">
            <v>#N/A</v>
          </cell>
          <cell r="E70" t="e">
            <v>#N/A</v>
          </cell>
          <cell r="G70" t="str">
            <v>N/A</v>
          </cell>
          <cell r="H70" t="str">
            <v>N/A</v>
          </cell>
          <cell r="I70" t="str">
            <v>N/A</v>
          </cell>
          <cell r="J70" t="str">
            <v>N/A</v>
          </cell>
          <cell r="K70" t="str">
            <v>N/A</v>
          </cell>
          <cell r="L70" t="str">
            <v>N/A</v>
          </cell>
          <cell r="M70" t="str">
            <v>N/A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 t="str">
            <v>N/A</v>
          </cell>
        </row>
        <row r="71">
          <cell r="B71" t="str">
            <v>UNS</v>
          </cell>
          <cell r="C71" t="str">
            <v xml:space="preserve">UniSource Energy              </v>
          </cell>
          <cell r="D71" t="e">
            <v>#N/A</v>
          </cell>
          <cell r="E71" t="e">
            <v>#N/A</v>
          </cell>
          <cell r="G71" t="str">
            <v>N/A</v>
          </cell>
          <cell r="H71" t="str">
            <v>N/A</v>
          </cell>
          <cell r="I71" t="str">
            <v>N/A</v>
          </cell>
          <cell r="J71" t="str">
            <v>N/A</v>
          </cell>
          <cell r="K71" t="str">
            <v>N/A</v>
          </cell>
          <cell r="L71" t="str">
            <v>N/A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N/A</v>
          </cell>
        </row>
        <row r="72">
          <cell r="B72" t="str">
            <v>UTL</v>
          </cell>
          <cell r="C72" t="str">
            <v xml:space="preserve">UNITIL Corp.                  </v>
          </cell>
          <cell r="D72">
            <v>64</v>
          </cell>
          <cell r="E72">
            <v>64</v>
          </cell>
          <cell r="G72">
            <v>0.6547085201793722</v>
          </cell>
          <cell r="H72">
            <v>0.69902912621359214</v>
          </cell>
          <cell r="I72">
            <v>0.73195876288659789</v>
          </cell>
          <cell r="J72">
            <v>0.7407407407407407</v>
          </cell>
          <cell r="K72">
            <v>0.77374301675977653</v>
          </cell>
          <cell r="L72">
            <v>0.87898089171974514</v>
          </cell>
          <cell r="M72">
            <v>0.965034965034965</v>
          </cell>
          <cell r="N72">
            <v>0.91999999999999993</v>
          </cell>
          <cell r="O72">
            <v>1.5681818181818181</v>
          </cell>
          <cell r="P72">
            <v>1.3398058252427183</v>
          </cell>
          <cell r="Q72">
            <v>0.83636363636363631</v>
          </cell>
          <cell r="R72">
            <v>0.9078947368421052</v>
          </cell>
          <cell r="S72">
            <v>0.97872340425531912</v>
          </cell>
        </row>
        <row r="73">
          <cell r="B73" t="str">
            <v>VVC</v>
          </cell>
          <cell r="C73" t="str">
            <v xml:space="preserve">Vectren Corp.                 </v>
          </cell>
          <cell r="D73">
            <v>65</v>
          </cell>
          <cell r="E73">
            <v>65</v>
          </cell>
          <cell r="G73" t="str">
            <v>N/A</v>
          </cell>
          <cell r="H73">
            <v>0.65769230769230769</v>
          </cell>
          <cell r="I73">
            <v>0.6352941176470589</v>
          </cell>
          <cell r="J73">
            <v>0.64435146443514646</v>
          </cell>
          <cell r="K73">
            <v>0.72277227722772275</v>
          </cell>
          <cell r="L73">
            <v>0.85843373493975905</v>
          </cell>
          <cell r="M73">
            <v>0.72422680412371132</v>
          </cell>
          <cell r="N73">
            <v>0.80057803468208089</v>
          </cell>
          <cell r="O73">
            <v>0.83536585365853666</v>
          </cell>
          <cell r="P73">
            <v>0.75418994413407825</v>
          </cell>
          <cell r="Q73">
            <v>0.80368098159509216</v>
          </cell>
          <cell r="R73">
            <v>0.69398907103825136</v>
          </cell>
          <cell r="S73">
            <v>0.85416666666666674</v>
          </cell>
        </row>
        <row r="74">
          <cell r="B74" t="str">
            <v>WEC</v>
          </cell>
          <cell r="C74" t="str">
            <v>WEC Energy Group</v>
          </cell>
          <cell r="D74">
            <v>66</v>
          </cell>
          <cell r="E74">
            <v>66</v>
          </cell>
          <cell r="G74">
            <v>0.66167664670658688</v>
          </cell>
          <cell r="H74">
            <v>0.66242038216560506</v>
          </cell>
          <cell r="I74">
            <v>0.66891891891891897</v>
          </cell>
          <cell r="J74">
            <v>0.74358974358974361</v>
          </cell>
          <cell r="K74">
            <v>0.60231660231660233</v>
          </cell>
          <cell r="L74">
            <v>0.57569721115537853</v>
          </cell>
          <cell r="M74">
            <v>0.51063829787234039</v>
          </cell>
          <cell r="N74">
            <v>0.47706422018348621</v>
          </cell>
          <cell r="O74">
            <v>0.41666666666666669</v>
          </cell>
          <cell r="P74">
            <v>0.421875</v>
          </cell>
          <cell r="Q74">
            <v>0.35643564356435647</v>
          </cell>
          <cell r="R74">
            <v>0.35211267605633806</v>
          </cell>
          <cell r="S74">
            <v>0.34848484848484851</v>
          </cell>
        </row>
        <row r="75">
          <cell r="B75" t="str">
            <v>WR</v>
          </cell>
          <cell r="C75" t="str">
            <v xml:space="preserve">Westar Energy                 </v>
          </cell>
          <cell r="D75">
            <v>67</v>
          </cell>
          <cell r="E75">
            <v>67</v>
          </cell>
          <cell r="G75" t="str">
            <v>N/A</v>
          </cell>
          <cell r="H75">
            <v>0.70484581497797361</v>
          </cell>
          <cell r="I75">
            <v>0.625514403292181</v>
          </cell>
          <cell r="J75">
            <v>0.68899521531100483</v>
          </cell>
          <cell r="K75">
            <v>0.5957446808510638</v>
          </cell>
          <cell r="L75">
            <v>0.59911894273127753</v>
          </cell>
          <cell r="M75">
            <v>0.61395348837209307</v>
          </cell>
          <cell r="N75">
            <v>0.71508379888268159</v>
          </cell>
          <cell r="O75">
            <v>0.68888888888888888</v>
          </cell>
          <cell r="P75">
            <v>0.9375</v>
          </cell>
          <cell r="Q75">
            <v>0.88549618320610679</v>
          </cell>
          <cell r="R75">
            <v>0.58695652173913049</v>
          </cell>
          <cell r="S75">
            <v>0.52127659574468088</v>
          </cell>
        </row>
        <row r="76">
          <cell r="B76" t="str">
            <v>WGL</v>
          </cell>
          <cell r="C76" t="str">
            <v>WGL Holdings Inc.</v>
          </cell>
          <cell r="D76">
            <v>68</v>
          </cell>
          <cell r="E76">
            <v>68</v>
          </cell>
          <cell r="G76" t="str">
            <v>N/A</v>
          </cell>
          <cell r="H76">
            <v>0.64951768488745987</v>
          </cell>
          <cell r="I76">
            <v>0.5902140672782874</v>
          </cell>
          <cell r="J76">
            <v>0.57911392405063289</v>
          </cell>
          <cell r="K76">
            <v>0.64179104477611937</v>
          </cell>
          <cell r="L76">
            <v>0.7186147186147186</v>
          </cell>
          <cell r="M76">
            <v>0.59328358208955223</v>
          </cell>
          <cell r="N76">
            <v>0.68888888888888888</v>
          </cell>
          <cell r="O76">
            <v>0.66079295154185025</v>
          </cell>
          <cell r="P76">
            <v>0.58102766798418981</v>
          </cell>
          <cell r="Q76">
            <v>0.57704918032786878</v>
          </cell>
          <cell r="R76">
            <v>0.65311004784688997</v>
          </cell>
          <cell r="S76">
            <v>0.69329896907216493</v>
          </cell>
        </row>
        <row r="77">
          <cell r="B77" t="str">
            <v>XEL</v>
          </cell>
          <cell r="C77" t="str">
            <v xml:space="preserve">Xcel Energy Inc.              </v>
          </cell>
          <cell r="D77">
            <v>69</v>
          </cell>
          <cell r="E77">
            <v>69</v>
          </cell>
          <cell r="G77">
            <v>0.61538461538461531</v>
          </cell>
          <cell r="H77">
            <v>0.62608695652173918</v>
          </cell>
          <cell r="I77">
            <v>0.61538461538461542</v>
          </cell>
          <cell r="J77">
            <v>0.60952380952380947</v>
          </cell>
          <cell r="K77">
            <v>0.59113300492610843</v>
          </cell>
          <cell r="L77">
            <v>0.5811518324607331</v>
          </cell>
          <cell r="M77">
            <v>0.57837837837837835</v>
          </cell>
          <cell r="N77">
            <v>0.59883720930232565</v>
          </cell>
          <cell r="O77">
            <v>0.64102564102564097</v>
          </cell>
          <cell r="P77">
            <v>0.65100671140939592</v>
          </cell>
          <cell r="Q77">
            <v>0.64383561643835618</v>
          </cell>
          <cell r="R77">
            <v>0.67407407407407405</v>
          </cell>
          <cell r="S77">
            <v>0.65185185185185179</v>
          </cell>
        </row>
        <row r="78">
          <cell r="B78" t="str">
            <v>YORW</v>
          </cell>
          <cell r="C78" t="str">
            <v>York Water Co. (The)</v>
          </cell>
          <cell r="D78">
            <v>70</v>
          </cell>
          <cell r="E78">
            <v>70</v>
          </cell>
          <cell r="G78">
            <v>0.64711538461538465</v>
          </cell>
          <cell r="H78">
            <v>0.64356435643564358</v>
          </cell>
          <cell r="I78">
            <v>0.68478260869565211</v>
          </cell>
          <cell r="J78">
            <v>0.61855670103092786</v>
          </cell>
          <cell r="K78">
            <v>0.64269662921348303</v>
          </cell>
          <cell r="L78">
            <v>0.7360000000000001</v>
          </cell>
          <cell r="M78">
            <v>0.74861111111111123</v>
          </cell>
          <cell r="N78">
            <v>0.74225352112676068</v>
          </cell>
          <cell r="O78">
            <v>0.72535211267605637</v>
          </cell>
          <cell r="P78">
            <v>0.79062500000000002</v>
          </cell>
          <cell r="Q78">
            <v>0.85789473684210527</v>
          </cell>
          <cell r="R78">
            <v>0.83333333333333337</v>
          </cell>
          <cell r="S78">
            <v>0.78275862068965529</v>
          </cell>
        </row>
      </sheetData>
      <sheetData sheetId="19">
        <row r="5">
          <cell r="B5" t="str">
            <v>ALE</v>
          </cell>
          <cell r="C5" t="str">
            <v xml:space="preserve">ALLETE                        </v>
          </cell>
          <cell r="D5">
            <v>3</v>
          </cell>
          <cell r="E5">
            <v>3</v>
          </cell>
          <cell r="G5">
            <v>1.2154632377184307</v>
          </cell>
          <cell r="H5">
            <v>1.6149509803921569</v>
          </cell>
          <cell r="I5">
            <v>1.321942110177404</v>
          </cell>
          <cell r="J5">
            <v>1.162472179421332</v>
          </cell>
          <cell r="K5">
            <v>0.45476400352592355</v>
          </cell>
          <cell r="L5">
            <v>0.67359798361688716</v>
          </cell>
          <cell r="M5">
            <v>0.48626080201961358</v>
          </cell>
          <cell r="N5">
            <v>0.77002664994513248</v>
          </cell>
          <cell r="O5">
            <v>0.62591687041564792</v>
          </cell>
          <cell r="P5">
            <v>0.39467285587975243</v>
          </cell>
          <cell r="Q5">
            <v>0.45831528800346466</v>
          </cell>
          <cell r="R5">
            <v>0.64747252747252737</v>
          </cell>
          <cell r="S5">
            <v>1.2317979197622584</v>
          </cell>
        </row>
        <row r="6">
          <cell r="B6" t="str">
            <v>LNT</v>
          </cell>
          <cell r="C6" t="str">
            <v xml:space="preserve">Alliant Energy                </v>
          </cell>
          <cell r="D6">
            <v>4</v>
          </cell>
          <cell r="E6">
            <v>4</v>
          </cell>
          <cell r="G6" t="str">
            <v>N/A</v>
          </cell>
          <cell r="H6">
            <v>0.48927444794952679</v>
          </cell>
          <cell r="I6" t="str">
            <v>N/A</v>
          </cell>
          <cell r="J6">
            <v>0.81120527306967982</v>
          </cell>
          <cell r="K6">
            <v>0.91007669928590318</v>
          </cell>
          <cell r="L6">
            <v>1.0075369309617124</v>
          </cell>
          <cell r="M6">
            <v>0.56507571401188428</v>
          </cell>
          <cell r="N6">
            <v>0.90801186943620182</v>
          </cell>
          <cell r="O6">
            <v>0.66615502686108985</v>
          </cell>
          <cell r="P6">
            <v>0.3870077291129923</v>
          </cell>
          <cell r="Q6">
            <v>0.57250565468710735</v>
          </cell>
          <cell r="R6">
            <v>1.0419381107491859</v>
          </cell>
          <cell r="S6">
            <v>1.2653419053185271</v>
          </cell>
        </row>
        <row r="7">
          <cell r="B7" t="str">
            <v>AWR</v>
          </cell>
          <cell r="C7" t="str">
            <v>Amer. States Water</v>
          </cell>
          <cell r="D7">
            <v>6</v>
          </cell>
          <cell r="E7">
            <v>6</v>
          </cell>
          <cell r="G7">
            <v>0.82399070577984324</v>
          </cell>
          <cell r="H7">
            <v>0.95817120622568097</v>
          </cell>
          <cell r="I7">
            <v>0.76119402985074625</v>
          </cell>
          <cell r="J7">
            <v>1.1743311036789299</v>
          </cell>
          <cell r="K7">
            <v>1.4086589229144668</v>
          </cell>
          <cell r="L7">
            <v>1.0552683896620279</v>
          </cell>
          <cell r="M7">
            <v>1.4027149321266967</v>
          </cell>
          <cell r="N7">
            <v>1.0009389671361504</v>
          </cell>
          <cell r="O7">
            <v>0.9971711456859973</v>
          </cell>
          <cell r="P7">
            <v>0.81435406698564594</v>
          </cell>
          <cell r="Q7">
            <v>0.75741239892183287</v>
          </cell>
          <cell r="R7">
            <v>1.1423635107118175</v>
          </cell>
          <cell r="S7">
            <v>0.74091141833077323</v>
          </cell>
        </row>
        <row r="8">
          <cell r="B8" t="str">
            <v>AWK</v>
          </cell>
          <cell r="C8" t="str">
            <v>Amer. Water Works</v>
          </cell>
          <cell r="D8">
            <v>7</v>
          </cell>
          <cell r="E8">
            <v>7</v>
          </cell>
          <cell r="G8">
            <v>0.7006151742993848</v>
          </cell>
          <cell r="H8">
            <v>0.63962170233947235</v>
          </cell>
          <cell r="I8">
            <v>0.71471267490830059</v>
          </cell>
          <cell r="J8">
            <v>0.78868910404180115</v>
          </cell>
          <cell r="K8">
            <v>0.89207957957957951</v>
          </cell>
          <cell r="L8">
            <v>0.79268957992362254</v>
          </cell>
          <cell r="M8">
            <v>0.81379836096817226</v>
          </cell>
          <cell r="N8">
            <v>0.70940170940170943</v>
          </cell>
          <cell r="O8">
            <v>0.81302857142857143</v>
          </cell>
          <cell r="P8">
            <v>0.64198354458527906</v>
          </cell>
          <cell r="Q8">
            <v>0.45440126883425858</v>
          </cell>
          <cell r="R8">
            <v>-9.8713351613583647E-2</v>
          </cell>
          <cell r="S8">
            <v>0.15005807200929153</v>
          </cell>
        </row>
        <row r="9">
          <cell r="B9" t="str">
            <v>AEE</v>
          </cell>
          <cell r="C9" t="str">
            <v xml:space="preserve">Ameren Corp.                  </v>
          </cell>
          <cell r="D9">
            <v>8</v>
          </cell>
          <cell r="E9">
            <v>8</v>
          </cell>
          <cell r="G9">
            <v>0.79899602593599672</v>
          </cell>
          <cell r="H9">
            <v>0.75207251022438371</v>
          </cell>
          <cell r="I9">
            <v>0.74985767960833438</v>
          </cell>
          <cell r="J9">
            <v>0.74910659272951319</v>
          </cell>
          <cell r="K9">
            <v>0.75306708431218994</v>
          </cell>
          <cell r="L9">
            <v>0.89401942409269042</v>
          </cell>
          <cell r="M9">
            <v>1.0705432008749545</v>
          </cell>
          <cell r="N9">
            <v>1.305043323705843</v>
          </cell>
          <cell r="O9">
            <v>1.3568518121381083</v>
          </cell>
          <cell r="P9">
            <v>0.8059880239520959</v>
          </cell>
          <cell r="Q9">
            <v>0.66068130515083112</v>
          </cell>
          <cell r="R9">
            <v>0.97239792984473838</v>
          </cell>
          <cell r="S9">
            <v>1.2056112224448898</v>
          </cell>
        </row>
        <row r="10">
          <cell r="B10" t="str">
            <v>AEP</v>
          </cell>
          <cell r="C10" t="str">
            <v>American Electric Power</v>
          </cell>
          <cell r="D10">
            <v>5</v>
          </cell>
          <cell r="E10">
            <v>5</v>
          </cell>
          <cell r="G10">
            <v>0.68024518932340161</v>
          </cell>
          <cell r="H10">
            <v>0.67413251887672854</v>
          </cell>
          <cell r="I10">
            <v>0.84817225838758137</v>
          </cell>
          <cell r="J10">
            <v>0.85172929120409901</v>
          </cell>
          <cell r="K10">
            <v>0.87229387379087986</v>
          </cell>
          <cell r="L10">
            <v>0.90613298902517747</v>
          </cell>
          <cell r="M10">
            <v>1.0730345790044968</v>
          </cell>
          <cell r="N10">
            <v>1.189198606271777</v>
          </cell>
          <cell r="O10">
            <v>1.2420055270430319</v>
          </cell>
          <cell r="P10">
            <v>1.0205037132709074</v>
          </cell>
          <cell r="Q10">
            <v>0.69535143932458554</v>
          </cell>
          <cell r="R10">
            <v>0.7654543407273956</v>
          </cell>
          <cell r="S10">
            <v>0.74971891162581517</v>
          </cell>
        </row>
        <row r="11">
          <cell r="B11" t="str">
            <v>WTR</v>
          </cell>
          <cell r="C11" t="str">
            <v>Aqua America</v>
          </cell>
          <cell r="D11">
            <v>10</v>
          </cell>
          <cell r="E11">
            <v>10</v>
          </cell>
          <cell r="G11">
            <v>0.68318965517241381</v>
          </cell>
          <cell r="H11">
            <v>0.78736059479553899</v>
          </cell>
          <cell r="I11">
            <v>0.95877721167207042</v>
          </cell>
          <cell r="J11">
            <v>0.90609874152952574</v>
          </cell>
          <cell r="K11">
            <v>1.0255434782608694</v>
          </cell>
          <cell r="L11">
            <v>1.0519630484988454</v>
          </cell>
          <cell r="M11">
            <v>0.76108870967741937</v>
          </cell>
          <cell r="N11">
            <v>0.76050420168067223</v>
          </cell>
          <cell r="O11">
            <v>0.75026399155227042</v>
          </cell>
          <cell r="P11">
            <v>0.77316486161251508</v>
          </cell>
          <cell r="Q11">
            <v>0.71898734177215184</v>
          </cell>
          <cell r="R11">
            <v>0.76890756302521013</v>
          </cell>
          <cell r="S11">
            <v>0.61472915398660988</v>
          </cell>
        </row>
        <row r="12">
          <cell r="B12" t="str">
            <v>ATO</v>
          </cell>
          <cell r="C12" t="str">
            <v>Atmos Energy</v>
          </cell>
          <cell r="D12">
            <v>12</v>
          </cell>
          <cell r="E12">
            <v>12</v>
          </cell>
          <cell r="G12">
            <v>0.54879065888240208</v>
          </cell>
          <cell r="H12">
            <v>0.61752356069795655</v>
          </cell>
          <cell r="I12">
            <v>0.5917957544463569</v>
          </cell>
          <cell r="J12">
            <v>0.60495368924966175</v>
          </cell>
          <cell r="K12">
            <v>0.6510817307692307</v>
          </cell>
          <cell r="L12">
            <v>0.55121741928563772</v>
          </cell>
          <cell r="M12">
            <v>0.58638098756310786</v>
          </cell>
          <cell r="N12">
            <v>0.68444702130743595</v>
          </cell>
          <cell r="O12">
            <v>0.77068793619142573</v>
          </cell>
          <cell r="P12">
            <v>0.77892824704813812</v>
          </cell>
          <cell r="Q12">
            <v>0.80634615384615371</v>
          </cell>
          <cell r="R12">
            <v>0.94127020259503758</v>
          </cell>
          <cell r="S12">
            <v>0.81798962137228526</v>
          </cell>
        </row>
        <row r="13">
          <cell r="B13" t="str">
            <v>AGR</v>
          </cell>
          <cell r="C13" t="str">
            <v>Avangrid, Inc.</v>
          </cell>
          <cell r="D13">
            <v>13</v>
          </cell>
          <cell r="E13">
            <v>13</v>
          </cell>
          <cell r="G13">
            <v>0.84506311602974227</v>
          </cell>
          <cell r="H13">
            <v>0.57411433687172275</v>
          </cell>
          <cell r="I13">
            <v>0.85771180304127448</v>
          </cell>
          <cell r="J13">
            <v>0.88923779617470744</v>
          </cell>
          <cell r="K13" t="str">
            <v>N/A</v>
          </cell>
          <cell r="L13" t="str">
            <v>N/A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 t="str">
            <v>N/A</v>
          </cell>
        </row>
        <row r="14">
          <cell r="B14" t="str">
            <v>AVA</v>
          </cell>
          <cell r="C14" t="str">
            <v xml:space="preserve">Avista Corp.                  </v>
          </cell>
          <cell r="D14">
            <v>14</v>
          </cell>
          <cell r="E14">
            <v>14</v>
          </cell>
          <cell r="G14">
            <v>0.77569659442724459</v>
          </cell>
          <cell r="H14">
            <v>0.77414231257941546</v>
          </cell>
          <cell r="I14">
            <v>0.83504179151553382</v>
          </cell>
          <cell r="J14">
            <v>0.76183844011142066</v>
          </cell>
          <cell r="K14">
            <v>0.79576178297405908</v>
          </cell>
          <cell r="L14">
            <v>0.86422200198216059</v>
          </cell>
          <cell r="M14">
            <v>0.80212397052449069</v>
          </cell>
          <cell r="N14">
            <v>0.89938154138915327</v>
          </cell>
          <cell r="O14">
            <v>0.99450851180669964</v>
          </cell>
          <cell r="P14">
            <v>1.1526697770865733</v>
          </cell>
          <cell r="Q14">
            <v>0.97333007095669211</v>
          </cell>
          <cell r="R14">
            <v>0.72531551596139565</v>
          </cell>
          <cell r="S14">
            <v>1.3584605597964376</v>
          </cell>
        </row>
        <row r="15">
          <cell r="B15" t="str">
            <v>BKH</v>
          </cell>
          <cell r="C15" t="str">
            <v xml:space="preserve">Black Hills                   </v>
          </cell>
          <cell r="D15">
            <v>15</v>
          </cell>
          <cell r="E15">
            <v>15</v>
          </cell>
          <cell r="G15">
            <v>0.86701639344262293</v>
          </cell>
          <cell r="H15">
            <v>1.1749055674166529</v>
          </cell>
          <cell r="I15">
            <v>0.70665617270069714</v>
          </cell>
          <cell r="J15">
            <v>0.63673148252219847</v>
          </cell>
          <cell r="K15">
            <v>0.70011210762331844</v>
          </cell>
          <cell r="L15">
            <v>0.74372804816859006</v>
          </cell>
          <cell r="M15">
            <v>0.70777412003038742</v>
          </cell>
          <cell r="N15">
            <v>0.39928236818498958</v>
          </cell>
          <cell r="O15">
            <v>0.4050843233363795</v>
          </cell>
          <cell r="P15">
            <v>0.60813391753735535</v>
          </cell>
          <cell r="Q15">
            <v>0.34688124045577351</v>
          </cell>
          <cell r="R15">
            <v>0.76456977584960228</v>
          </cell>
          <cell r="S15">
            <v>0.54500216356555609</v>
          </cell>
        </row>
        <row r="16">
          <cell r="B16" t="str">
            <v>CWT</v>
          </cell>
          <cell r="C16" t="str">
            <v>California Water</v>
          </cell>
          <cell r="D16">
            <v>16</v>
          </cell>
          <cell r="E16">
            <v>16</v>
          </cell>
          <cell r="G16">
            <v>0.54979656819387945</v>
          </cell>
          <cell r="H16">
            <v>0.55547323578440455</v>
          </cell>
          <cell r="I16">
            <v>0.49046721139744404</v>
          </cell>
          <cell r="J16">
            <v>0.60097455332972394</v>
          </cell>
          <cell r="K16">
            <v>0.89351684172401302</v>
          </cell>
          <cell r="L16">
            <v>0.858307453416149</v>
          </cell>
          <cell r="M16">
            <v>0.76224926011180538</v>
          </cell>
          <cell r="N16">
            <v>0.72996823155665369</v>
          </cell>
          <cell r="O16">
            <v>0.64963012777404161</v>
          </cell>
          <cell r="P16">
            <v>0.7262485918137439</v>
          </cell>
          <cell r="Q16">
            <v>0.77187888842803809</v>
          </cell>
          <cell r="R16">
            <v>0.84937466014138119</v>
          </cell>
          <cell r="S16">
            <v>0.63440860215053774</v>
          </cell>
        </row>
        <row r="17">
          <cell r="B17" t="str">
            <v>CNP</v>
          </cell>
          <cell r="C17" t="str">
            <v xml:space="preserve">CenterPoint Energy            </v>
          </cell>
          <cell r="D17">
            <v>17</v>
          </cell>
          <cell r="E17">
            <v>17</v>
          </cell>
          <cell r="G17">
            <v>0.98360655737704927</v>
          </cell>
          <cell r="H17">
            <v>1.2194679564691657</v>
          </cell>
          <cell r="I17">
            <v>1.1203167834297898</v>
          </cell>
          <cell r="J17">
            <v>0.92290988056460366</v>
          </cell>
          <cell r="K17">
            <v>1.2041901188242652</v>
          </cell>
          <cell r="L17">
            <v>1.1817878585723816</v>
          </cell>
          <cell r="M17">
            <v>1.3724867724867724</v>
          </cell>
          <cell r="N17">
            <v>1.1223021582733814</v>
          </cell>
          <cell r="O17">
            <v>0.88347875035181533</v>
          </cell>
          <cell r="P17">
            <v>0.99324552516041875</v>
          </cell>
          <cell r="Q17">
            <v>1.1598235493722431</v>
          </cell>
          <cell r="R17">
            <v>0.98290845886442635</v>
          </cell>
          <cell r="S17">
            <v>1.0794145126128933</v>
          </cell>
        </row>
        <row r="18">
          <cell r="B18" t="str">
            <v>CHG</v>
          </cell>
          <cell r="C18" t="str">
            <v xml:space="preserve">CH Energy Group               </v>
          </cell>
          <cell r="D18" t="e">
            <v>#N/A</v>
          </cell>
          <cell r="E18" t="e">
            <v>#N/A</v>
          </cell>
          <cell r="G18" t="str">
            <v>N/A</v>
          </cell>
          <cell r="H18" t="str">
            <v>N/A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  <cell r="M18" t="str">
            <v>N/A</v>
          </cell>
          <cell r="N18" t="str">
            <v>N/A</v>
          </cell>
          <cell r="O18" t="str">
            <v>N/A</v>
          </cell>
          <cell r="P18" t="str">
            <v>N/A</v>
          </cell>
          <cell r="Q18" t="str">
            <v>N/A</v>
          </cell>
          <cell r="R18" t="str">
            <v>N/A</v>
          </cell>
          <cell r="S18" t="str">
            <v>N/A</v>
          </cell>
        </row>
        <row r="19">
          <cell r="B19" t="str">
            <v>CPK</v>
          </cell>
          <cell r="C19" t="str">
            <v>Chesapeake Utilities</v>
          </cell>
          <cell r="D19">
            <v>18</v>
          </cell>
          <cell r="E19">
            <v>18</v>
          </cell>
          <cell r="G19">
            <v>0.39262946997753623</v>
          </cell>
          <cell r="H19">
            <v>0.50498741493427801</v>
          </cell>
          <cell r="I19">
            <v>0.4955369997120645</v>
          </cell>
          <cell r="J19">
            <v>0.53347412882787748</v>
          </cell>
          <cell r="K19">
            <v>0.71006006006006006</v>
          </cell>
          <cell r="L19">
            <v>0.64736528728788334</v>
          </cell>
          <cell r="M19">
            <v>0.79048380647740912</v>
          </cell>
          <cell r="N19">
            <v>1.1244661378889567</v>
          </cell>
          <cell r="O19">
            <v>1.0997168921044354</v>
          </cell>
          <cell r="P19">
            <v>1.1377118644067798</v>
          </cell>
          <cell r="Q19">
            <v>0.83250083250083251</v>
          </cell>
          <cell r="R19">
            <v>0.81897952551186226</v>
          </cell>
          <cell r="S19">
            <v>0.44731977818853974</v>
          </cell>
        </row>
        <row r="20">
          <cell r="B20" t="str">
            <v>CNL</v>
          </cell>
          <cell r="C20" t="str">
            <v xml:space="preserve">Cleco Corp.                   </v>
          </cell>
          <cell r="D20" t="e">
            <v>#N/A</v>
          </cell>
          <cell r="E20" t="e">
            <v>#N/A</v>
          </cell>
          <cell r="G20" t="str">
            <v>N/A</v>
          </cell>
          <cell r="H20" t="str">
            <v>N/A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  <cell r="M20" t="str">
            <v>N/A</v>
          </cell>
          <cell r="N20" t="str">
            <v>N/A</v>
          </cell>
          <cell r="O20" t="str">
            <v>N/A</v>
          </cell>
          <cell r="P20" t="str">
            <v>N/A</v>
          </cell>
          <cell r="Q20" t="str">
            <v>N/A</v>
          </cell>
          <cell r="R20" t="str">
            <v>N/A</v>
          </cell>
          <cell r="S20" t="str">
            <v>N/A</v>
          </cell>
        </row>
        <row r="21">
          <cell r="B21" t="str">
            <v>CMS</v>
          </cell>
          <cell r="C21" t="str">
            <v xml:space="preserve">CMS Energy Corp.              </v>
          </cell>
          <cell r="D21">
            <v>19</v>
          </cell>
          <cell r="E21">
            <v>19</v>
          </cell>
          <cell r="G21">
            <v>0.76663478617297443</v>
          </cell>
          <cell r="H21">
            <v>0.89428281461434367</v>
          </cell>
          <cell r="I21">
            <v>0.81462925851703405</v>
          </cell>
          <cell r="J21">
            <v>0.81392876129718239</v>
          </cell>
          <cell r="K21">
            <v>0.73682373472949392</v>
          </cell>
          <cell r="L21">
            <v>0.81522394055031133</v>
          </cell>
          <cell r="M21">
            <v>0.8224278949634094</v>
          </cell>
          <cell r="N21">
            <v>1.052146355517142</v>
          </cell>
          <cell r="O21">
            <v>1.1255700820918211</v>
          </cell>
          <cell r="P21">
            <v>0.96600724435775986</v>
          </cell>
          <cell r="Q21">
            <v>1.1086335048599198</v>
          </cell>
          <cell r="R21">
            <v>0.54937611408199638</v>
          </cell>
          <cell r="S21">
            <v>1.0718323910874625</v>
          </cell>
        </row>
        <row r="22">
          <cell r="B22" t="str">
            <v>CTWS</v>
          </cell>
          <cell r="C22" t="str">
            <v>Conn. Water Services</v>
          </cell>
          <cell r="D22">
            <v>20</v>
          </cell>
          <cell r="E22">
            <v>20</v>
          </cell>
          <cell r="G22">
            <v>0.6203762418093427</v>
          </cell>
          <cell r="H22">
            <v>0.77178612059158136</v>
          </cell>
          <cell r="I22">
            <v>0.55861022094788326</v>
          </cell>
          <cell r="J22">
            <v>0.74108599394080632</v>
          </cell>
          <cell r="K22">
            <v>0.72399512789281351</v>
          </cell>
          <cell r="L22">
            <v>0.87139542591978791</v>
          </cell>
          <cell r="M22">
            <v>0.94867193108399128</v>
          </cell>
          <cell r="N22">
            <v>0.80620451934124848</v>
          </cell>
          <cell r="O22">
            <v>0.66699378475629711</v>
          </cell>
          <cell r="P22">
            <v>0.58950899664531875</v>
          </cell>
          <cell r="Q22">
            <v>0.79885057471264365</v>
          </cell>
          <cell r="R22">
            <v>0.84852546916890081</v>
          </cell>
          <cell r="S22">
            <v>0.77488514548238896</v>
          </cell>
        </row>
        <row r="23">
          <cell r="B23" t="str">
            <v>ED</v>
          </cell>
          <cell r="C23" t="str">
            <v xml:space="preserve">Consol. Edison                </v>
          </cell>
          <cell r="D23">
            <v>21</v>
          </cell>
          <cell r="E23">
            <v>21</v>
          </cell>
          <cell r="G23">
            <v>0.81843216449421707</v>
          </cell>
          <cell r="H23">
            <v>0.7572483342337476</v>
          </cell>
          <cell r="I23">
            <v>0.65348914304657713</v>
          </cell>
          <cell r="J23">
            <v>0.76062553967187951</v>
          </cell>
          <cell r="K23">
            <v>0.88352100738588202</v>
          </cell>
          <cell r="L23">
            <v>0.85933533348719127</v>
          </cell>
          <cell r="M23">
            <v>1.0114649681528662</v>
          </cell>
          <cell r="N23">
            <v>0.98377010125074449</v>
          </cell>
          <cell r="O23">
            <v>0.89752802529462483</v>
          </cell>
          <cell r="P23">
            <v>0.75144212280476863</v>
          </cell>
          <cell r="Q23">
            <v>0.70463638503177228</v>
          </cell>
          <cell r="R23">
            <v>0.81433408577878108</v>
          </cell>
          <cell r="S23">
            <v>0.73585168664622247</v>
          </cell>
        </row>
        <row r="24">
          <cell r="B24" t="str">
            <v>CWCO</v>
          </cell>
          <cell r="C24" t="str">
            <v>Consolidated Water</v>
          </cell>
          <cell r="D24">
            <v>22</v>
          </cell>
          <cell r="E24">
            <v>22</v>
          </cell>
          <cell r="G24">
            <v>1.0629047178538391</v>
          </cell>
          <cell r="H24">
            <v>3.6384364820846904</v>
          </cell>
          <cell r="I24">
            <v>4.0944206008583688</v>
          </cell>
          <cell r="J24">
            <v>4.2227488151658772</v>
          </cell>
          <cell r="K24">
            <v>2.4922118380062308</v>
          </cell>
          <cell r="L24">
            <v>3.2551020408163267</v>
          </cell>
          <cell r="M24">
            <v>3.7284345047923324</v>
          </cell>
          <cell r="N24">
            <v>0.86743215031315235</v>
          </cell>
          <cell r="O24">
            <v>9.931034482758621</v>
          </cell>
          <cell r="P24">
            <v>6.7045454545454541</v>
          </cell>
          <cell r="Q24">
            <v>2.0765864332603936</v>
          </cell>
          <cell r="R24">
            <v>2.2300556586270868</v>
          </cell>
          <cell r="S24">
            <v>0.47489082969432311</v>
          </cell>
        </row>
        <row r="25">
          <cell r="B25" t="str">
            <v>D</v>
          </cell>
          <cell r="C25" t="str">
            <v xml:space="preserve">Dominion Resources            </v>
          </cell>
          <cell r="D25">
            <v>24</v>
          </cell>
          <cell r="E25">
            <v>24</v>
          </cell>
          <cell r="G25">
            <v>1.0366517285531369</v>
          </cell>
          <cell r="H25">
            <v>0.80770582035367144</v>
          </cell>
          <cell r="I25">
            <v>0.65273909006499542</v>
          </cell>
          <cell r="J25">
            <v>0.6400684565194138</v>
          </cell>
          <cell r="K25">
            <v>0.62527376259307932</v>
          </cell>
          <cell r="L25">
            <v>0.77458203457069985</v>
          </cell>
          <cell r="M25">
            <v>0.72883947185545517</v>
          </cell>
          <cell r="N25">
            <v>0.78705148205928233</v>
          </cell>
          <cell r="O25">
            <v>0.86642905634758993</v>
          </cell>
          <cell r="P25">
            <v>0.75238244024371193</v>
          </cell>
          <cell r="Q25">
            <v>0.83147358057105347</v>
          </cell>
          <cell r="R25">
            <v>0.73787394713912291</v>
          </cell>
          <cell r="S25">
            <v>0.84582256675279943</v>
          </cell>
        </row>
        <row r="26">
          <cell r="B26" t="str">
            <v>DTE</v>
          </cell>
          <cell r="C26" t="str">
            <v xml:space="preserve">DTE Energy                    </v>
          </cell>
          <cell r="D26">
            <v>25</v>
          </cell>
          <cell r="E26">
            <v>25</v>
          </cell>
          <cell r="G26">
            <v>0.84369342184671092</v>
          </cell>
          <cell r="H26">
            <v>0.93861117754923062</v>
          </cell>
          <cell r="I26">
            <v>0.93006931648679469</v>
          </cell>
          <cell r="J26">
            <v>0.83864948911594839</v>
          </cell>
          <cell r="K26">
            <v>1.023926751317267</v>
          </cell>
          <cell r="L26">
            <v>0.9557296582971494</v>
          </cell>
          <cell r="M26">
            <v>0.92528409090909092</v>
          </cell>
          <cell r="N26">
            <v>1.0910127737226278</v>
          </cell>
          <cell r="O26">
            <v>1.5076306459071989</v>
          </cell>
          <cell r="P26">
            <v>1.4993608181527642</v>
          </cell>
          <cell r="Q26">
            <v>0.98040845404891941</v>
          </cell>
          <cell r="R26">
            <v>1.0662226690123147</v>
          </cell>
          <cell r="S26">
            <v>1.0342171717171718</v>
          </cell>
        </row>
        <row r="27">
          <cell r="B27" t="str">
            <v>DUK</v>
          </cell>
          <cell r="C27" t="str">
            <v xml:space="preserve">Duke Energy                   </v>
          </cell>
          <cell r="D27">
            <v>26</v>
          </cell>
          <cell r="E27">
            <v>26</v>
          </cell>
          <cell r="G27">
            <v>0.81200154858691453</v>
          </cell>
          <cell r="H27">
            <v>0.87046857341563066</v>
          </cell>
          <cell r="I27">
            <v>0.81509701426419767</v>
          </cell>
          <cell r="J27">
            <v>0.95586739882041905</v>
          </cell>
          <cell r="K27">
            <v>1.196323046618516</v>
          </cell>
          <cell r="L27">
            <v>1.0933946595119459</v>
          </cell>
          <cell r="M27">
            <v>0.86997696442283079</v>
          </cell>
          <cell r="N27">
            <v>0.8858950806286997</v>
          </cell>
          <cell r="O27">
            <v>0.78262473485197825</v>
          </cell>
          <cell r="P27">
            <v>0.76977759723773742</v>
          </cell>
          <cell r="Q27">
            <v>0.70981150314161423</v>
          </cell>
          <cell r="R27">
            <v>1.0912639655404495</v>
          </cell>
          <cell r="S27">
            <v>0.97459727385377937</v>
          </cell>
        </row>
        <row r="28">
          <cell r="B28" t="str">
            <v>EIX</v>
          </cell>
          <cell r="C28" t="str">
            <v xml:space="preserve">Edison Int'l                  </v>
          </cell>
          <cell r="D28">
            <v>27</v>
          </cell>
          <cell r="E28">
            <v>27</v>
          </cell>
          <cell r="G28">
            <v>0.33911409783943924</v>
          </cell>
          <cell r="H28">
            <v>0.93888841603540729</v>
          </cell>
          <cell r="I28">
            <v>0.90969374400139602</v>
          </cell>
          <cell r="J28">
            <v>0.79811844540407151</v>
          </cell>
          <cell r="K28">
            <v>0.83001084327300023</v>
          </cell>
          <cell r="L28">
            <v>0.79639688575049805</v>
          </cell>
          <cell r="M28">
            <v>0.75608606879220985</v>
          </cell>
          <cell r="N28">
            <v>0.61191299044521241</v>
          </cell>
          <cell r="O28">
            <v>0.60334193918531265</v>
          </cell>
          <cell r="P28">
            <v>0.79072768787848702</v>
          </cell>
          <cell r="Q28">
            <v>0.9326257498846332</v>
          </cell>
          <cell r="R28">
            <v>0.87572054415494582</v>
          </cell>
          <cell r="S28">
            <v>0.93178314491264136</v>
          </cell>
        </row>
        <row r="29">
          <cell r="B29" t="str">
            <v>EE</v>
          </cell>
          <cell r="C29" t="str">
            <v xml:space="preserve">El Paso Electric              </v>
          </cell>
          <cell r="D29">
            <v>28</v>
          </cell>
          <cell r="E29">
            <v>28</v>
          </cell>
          <cell r="G29">
            <v>0.8610258658483122</v>
          </cell>
          <cell r="H29">
            <v>1.0446776104247759</v>
          </cell>
          <cell r="I29">
            <v>0.8503130335799659</v>
          </cell>
          <cell r="J29">
            <v>0.67220014028524666</v>
          </cell>
          <cell r="K29">
            <v>0.6908598988354312</v>
          </cell>
          <cell r="L29">
            <v>0.78566457898399444</v>
          </cell>
          <cell r="M29">
            <v>0.84505150022391395</v>
          </cell>
          <cell r="N29">
            <v>1.0254237288135593</v>
          </cell>
          <cell r="O29">
            <v>0.97835580026580582</v>
          </cell>
          <cell r="P29">
            <v>0.68398923646148679</v>
          </cell>
          <cell r="Q29">
            <v>0.77665732959850597</v>
          </cell>
          <cell r="R29">
            <v>0.83531445861249198</v>
          </cell>
          <cell r="S29">
            <v>1.2583241858763263</v>
          </cell>
        </row>
        <row r="30">
          <cell r="B30" t="str">
            <v>EDE</v>
          </cell>
          <cell r="C30" t="str">
            <v>Empire District Electric</v>
          </cell>
          <cell r="D30">
            <v>29</v>
          </cell>
          <cell r="E30" t="e">
            <v>#N/A</v>
          </cell>
          <cell r="G30" t="str">
            <v>N/A</v>
          </cell>
          <cell r="H30" t="str">
            <v>N/A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  <cell r="M30" t="str">
            <v>N/A</v>
          </cell>
          <cell r="N30" t="str">
            <v>N/A</v>
          </cell>
          <cell r="O30" t="str">
            <v>N/A</v>
          </cell>
          <cell r="P30" t="str">
            <v>N/A</v>
          </cell>
          <cell r="Q30" t="str">
            <v>N/A</v>
          </cell>
          <cell r="R30" t="str">
            <v>N/A</v>
          </cell>
          <cell r="S30" t="str">
            <v>N/A</v>
          </cell>
        </row>
        <row r="31">
          <cell r="B31" t="str">
            <v>ETR</v>
          </cell>
          <cell r="C31" t="str">
            <v xml:space="preserve">Entergy Corp.                 </v>
          </cell>
          <cell r="D31">
            <v>30</v>
          </cell>
          <cell r="E31">
            <v>29</v>
          </cell>
          <cell r="G31">
            <v>0.73472296454658814</v>
          </cell>
          <cell r="H31">
            <v>0.75673839184597957</v>
          </cell>
          <cell r="I31">
            <v>1.0836902419261489</v>
          </cell>
          <cell r="J31">
            <v>1.0548075777433574</v>
          </cell>
          <cell r="K31">
            <v>1.1925516124679529</v>
          </cell>
          <cell r="L31">
            <v>1.0329348931841302</v>
          </cell>
          <cell r="M31">
            <v>0.87893289328932889</v>
          </cell>
          <cell r="N31">
            <v>1.1530417625780993</v>
          </cell>
          <cell r="O31">
            <v>1.2408074440942518</v>
          </cell>
          <cell r="P31">
            <v>1.0229407236335644</v>
          </cell>
          <cell r="Q31">
            <v>0.92587271943686256</v>
          </cell>
          <cell r="R31">
            <v>1.1403576982892689</v>
          </cell>
          <cell r="S31">
            <v>1.1333333333333333</v>
          </cell>
        </row>
        <row r="32">
          <cell r="B32" t="str">
            <v>ES</v>
          </cell>
          <cell r="C32" t="str">
            <v xml:space="preserve">Eversource Energy    </v>
          </cell>
          <cell r="D32">
            <v>31</v>
          </cell>
          <cell r="E32">
            <v>30</v>
          </cell>
          <cell r="G32">
            <v>0.8342333291473063</v>
          </cell>
          <cell r="H32">
            <v>0.78866396761133606</v>
          </cell>
          <cell r="I32">
            <v>0.87495992305226034</v>
          </cell>
          <cell r="J32">
            <v>0.90857247976453281</v>
          </cell>
          <cell r="K32">
            <v>0.90096857086380699</v>
          </cell>
          <cell r="L32">
            <v>1.1296256221597056</v>
          </cell>
          <cell r="M32">
            <v>0.86049488054607515</v>
          </cell>
          <cell r="N32">
            <v>0.80223757815070751</v>
          </cell>
          <cell r="O32">
            <v>1.0493621741541874</v>
          </cell>
          <cell r="P32">
            <v>0.9590021272481144</v>
          </cell>
          <cell r="Q32">
            <v>0.76501986097318775</v>
          </cell>
          <cell r="R32">
            <v>0.67544843049327352</v>
          </cell>
          <cell r="S32">
            <v>0.67219387755102034</v>
          </cell>
        </row>
        <row r="33">
          <cell r="B33" t="str">
            <v>EXC</v>
          </cell>
          <cell r="C33" t="str">
            <v xml:space="preserve">Exelon Corp.                  </v>
          </cell>
          <cell r="D33">
            <v>32</v>
          </cell>
          <cell r="E33">
            <v>31</v>
          </cell>
          <cell r="G33">
            <v>1.0508669046404895</v>
          </cell>
          <cell r="H33">
            <v>1.0631271434014986</v>
          </cell>
          <cell r="I33">
            <v>0.75680639585133969</v>
          </cell>
          <cell r="J33">
            <v>0.82058397683397688</v>
          </cell>
          <cell r="K33">
            <v>0.93477645727221292</v>
          </cell>
          <cell r="L33">
            <v>1.0686477037978706</v>
          </cell>
          <cell r="M33">
            <v>0.9754873006497341</v>
          </cell>
          <cell r="N33">
            <v>1.1872640735269981</v>
          </cell>
          <cell r="O33">
            <v>1.6555223880597016</v>
          </cell>
          <cell r="P33">
            <v>1.6623664583753275</v>
          </cell>
          <cell r="Q33">
            <v>1.6121199324324325</v>
          </cell>
          <cell r="R33">
            <v>1.8358872960949084</v>
          </cell>
          <cell r="S33">
            <v>1.8601108033240998</v>
          </cell>
        </row>
        <row r="34">
          <cell r="B34" t="str">
            <v>FE</v>
          </cell>
          <cell r="C34" t="str">
            <v xml:space="preserve">FirstEnergy Corp.             </v>
          </cell>
          <cell r="D34">
            <v>33</v>
          </cell>
          <cell r="E34">
            <v>32</v>
          </cell>
          <cell r="G34">
            <v>0.76229665071770347</v>
          </cell>
          <cell r="H34">
            <v>1.0253958300674089</v>
          </cell>
          <cell r="I34">
            <v>0.94188058840496103</v>
          </cell>
          <cell r="J34">
            <v>0.92594760720035119</v>
          </cell>
          <cell r="K34">
            <v>0.54050843430743645</v>
          </cell>
          <cell r="L34">
            <v>0.91346571966951728</v>
          </cell>
          <cell r="M34">
            <v>0.8542401580358403</v>
          </cell>
          <cell r="N34">
            <v>1.054892601431981</v>
          </cell>
          <cell r="O34">
            <v>1.3203416149068323</v>
          </cell>
          <cell r="P34">
            <v>1.2173792721737926</v>
          </cell>
          <cell r="Q34">
            <v>0.95429596791218074</v>
          </cell>
          <cell r="R34">
            <v>1.5572148590629085</v>
          </cell>
          <cell r="S34">
            <v>1.7526699029126214</v>
          </cell>
        </row>
        <row r="35">
          <cell r="B35" t="str">
            <v>FTS.TO</v>
          </cell>
          <cell r="C35" t="str">
            <v>Fortis Inc.</v>
          </cell>
          <cell r="D35">
            <v>34</v>
          </cell>
          <cell r="E35">
            <v>33</v>
          </cell>
          <cell r="G35">
            <v>0.7187749667110519</v>
          </cell>
          <cell r="H35">
            <v>0.75657986352875639</v>
          </cell>
          <cell r="I35">
            <v>0.76076368595363331</v>
          </cell>
          <cell r="J35">
            <v>0.65453175997991464</v>
          </cell>
          <cell r="K35">
            <v>0.60383333333333333</v>
          </cell>
          <cell r="L35">
            <v>0.77089201877934277</v>
          </cell>
          <cell r="M35">
            <v>0.72235915492957747</v>
          </cell>
          <cell r="N35">
            <v>0.66040609137055839</v>
          </cell>
          <cell r="O35">
            <v>0.67668534555951765</v>
          </cell>
          <cell r="P35">
            <v>0.63104281767955794</v>
          </cell>
          <cell r="Q35">
            <v>0.6559985027138312</v>
          </cell>
          <cell r="R35">
            <v>0.57389114855704049</v>
          </cell>
          <cell r="S35">
            <v>0.63397876327295444</v>
          </cell>
        </row>
        <row r="36">
          <cell r="B36" t="str">
            <v>FPL</v>
          </cell>
          <cell r="C36" t="str">
            <v xml:space="preserve">FPL Group                     </v>
          </cell>
          <cell r="D36" t="e">
            <v>#N/A</v>
          </cell>
          <cell r="E36" t="e">
            <v>#N/A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</row>
        <row r="37">
          <cell r="B37" t="str">
            <v>GXP</v>
          </cell>
          <cell r="C37" t="str">
            <v xml:space="preserve">Great Plains Energy             </v>
          </cell>
          <cell r="D37">
            <v>36</v>
          </cell>
          <cell r="E37">
            <v>35</v>
          </cell>
          <cell r="G37" t="str">
            <v>N/A</v>
          </cell>
          <cell r="H37">
            <v>0.78066914498141271</v>
          </cell>
          <cell r="I37">
            <v>1.1726668996854246</v>
          </cell>
          <cell r="J37">
            <v>0.9002939181550984</v>
          </cell>
          <cell r="K37">
            <v>0.78561630413482275</v>
          </cell>
          <cell r="L37">
            <v>0.90598870056497183</v>
          </cell>
          <cell r="M37">
            <v>0.85931653778997241</v>
          </cell>
          <cell r="N37">
            <v>1.0335689045936396</v>
          </cell>
          <cell r="O37">
            <v>0.86481947942905124</v>
          </cell>
          <cell r="P37">
            <v>0.50315919247958085</v>
          </cell>
          <cell r="Q37">
            <v>0.34909706546275399</v>
          </cell>
          <cell r="R37">
            <v>0.68931880994960171</v>
          </cell>
          <cell r="S37">
            <v>0.63843863711544813</v>
          </cell>
        </row>
        <row r="38">
          <cell r="B38" t="str">
            <v>HE</v>
          </cell>
          <cell r="C38" t="str">
            <v xml:space="preserve">Hawaiian Elec.                </v>
          </cell>
          <cell r="D38">
            <v>37</v>
          </cell>
          <cell r="E38">
            <v>36</v>
          </cell>
          <cell r="G38">
            <v>0.85126646403242145</v>
          </cell>
          <cell r="H38">
            <v>0.80909490333919165</v>
          </cell>
          <cell r="I38">
            <v>1.3723684210526315</v>
          </cell>
          <cell r="J38">
            <v>0.97725258493353029</v>
          </cell>
          <cell r="K38">
            <v>1.0289855072463769</v>
          </cell>
          <cell r="L38">
            <v>0.92188841201716731</v>
          </cell>
          <cell r="M38">
            <v>0.9873646209386282</v>
          </cell>
          <cell r="N38">
            <v>1.3002450980392157</v>
          </cell>
          <cell r="O38">
            <v>1.4976599063962557</v>
          </cell>
          <cell r="P38">
            <v>0.78658166363084403</v>
          </cell>
          <cell r="Q38">
            <v>0.87355584082156612</v>
          </cell>
          <cell r="R38">
            <v>1.1521406727828745</v>
          </cell>
          <cell r="S38">
            <v>1.234907120743034</v>
          </cell>
        </row>
        <row r="39">
          <cell r="B39" t="str">
            <v>IDA</v>
          </cell>
          <cell r="C39" t="str">
            <v xml:space="preserve">IDACORP, Inc.                 </v>
          </cell>
          <cell r="D39">
            <v>38</v>
          </cell>
          <cell r="E39">
            <v>37</v>
          </cell>
          <cell r="G39">
            <v>1.4247867900562512</v>
          </cell>
          <cell r="H39">
            <v>1.3253267396679618</v>
          </cell>
          <cell r="I39">
            <v>1.1637813985064493</v>
          </cell>
          <cell r="J39">
            <v>1.1470638589282658</v>
          </cell>
          <cell r="K39">
            <v>1.2061628760088041</v>
          </cell>
          <cell r="L39">
            <v>1.3439368061485908</v>
          </cell>
          <cell r="M39">
            <v>1.2410041841004185</v>
          </cell>
          <cell r="N39">
            <v>0.86305826678497499</v>
          </cell>
          <cell r="O39">
            <v>0.78147823546596551</v>
          </cell>
          <cell r="P39">
            <v>0.96444866920152106</v>
          </cell>
          <cell r="Q39">
            <v>0.82315546137545748</v>
          </cell>
          <cell r="R39">
            <v>0.64406514249921709</v>
          </cell>
          <cell r="S39">
            <v>0.88832880961613014</v>
          </cell>
        </row>
        <row r="40">
          <cell r="B40" t="str">
            <v>TEG</v>
          </cell>
          <cell r="C40" t="str">
            <v xml:space="preserve">Integrys Energy               </v>
          </cell>
          <cell r="D40" t="e">
            <v>#N/A</v>
          </cell>
          <cell r="E40" t="e">
            <v>#N/A</v>
          </cell>
          <cell r="G40" t="str">
            <v>N/A</v>
          </cell>
          <cell r="H40" t="str">
            <v>N/A</v>
          </cell>
          <cell r="I40" t="str">
            <v>N/A</v>
          </cell>
          <cell r="J40" t="str">
            <v>N/A</v>
          </cell>
          <cell r="K40" t="str">
            <v>N/A</v>
          </cell>
          <cell r="L40" t="str">
            <v>N/A</v>
          </cell>
          <cell r="M40" t="str">
            <v>N/A</v>
          </cell>
          <cell r="N40" t="str">
            <v>N/A</v>
          </cell>
          <cell r="O40" t="str">
            <v>N/A</v>
          </cell>
          <cell r="P40" t="str">
            <v>N/A</v>
          </cell>
          <cell r="Q40" t="str">
            <v>N/A</v>
          </cell>
          <cell r="R40" t="str">
            <v>N/A</v>
          </cell>
          <cell r="S40" t="str">
            <v>N/A</v>
          </cell>
        </row>
        <row r="41">
          <cell r="B41" t="str">
            <v>ITC</v>
          </cell>
          <cell r="C41" t="str">
            <v>ITC Holdings</v>
          </cell>
          <cell r="D41" t="e">
            <v>#N/A</v>
          </cell>
          <cell r="E41" t="e">
            <v>#N/A</v>
          </cell>
          <cell r="G41" t="str">
            <v>N/A</v>
          </cell>
          <cell r="H41" t="str">
            <v>N/A</v>
          </cell>
          <cell r="I41" t="str">
            <v>N/A</v>
          </cell>
          <cell r="J41" t="str">
            <v>N/A</v>
          </cell>
          <cell r="K41" t="str">
            <v>N/A</v>
          </cell>
          <cell r="L41" t="str">
            <v>N/A</v>
          </cell>
          <cell r="M41" t="str">
            <v>N/A</v>
          </cell>
          <cell r="N41" t="str">
            <v>N/A</v>
          </cell>
          <cell r="O41" t="str">
            <v>N/A</v>
          </cell>
          <cell r="P41" t="str">
            <v>N/A</v>
          </cell>
          <cell r="Q41" t="str">
            <v>N/A</v>
          </cell>
          <cell r="R41" t="str">
            <v>N/A</v>
          </cell>
          <cell r="S41" t="str">
            <v>N/A</v>
          </cell>
        </row>
        <row r="42">
          <cell r="B42" t="str">
            <v>MDU</v>
          </cell>
          <cell r="C42" t="str">
            <v xml:space="preserve">MDU Resources                 </v>
          </cell>
          <cell r="D42" t="e">
            <v>#N/A</v>
          </cell>
          <cell r="E42" t="e">
            <v>#N/A</v>
          </cell>
          <cell r="G42" t="str">
            <v>N/A</v>
          </cell>
          <cell r="H42" t="str">
            <v>N/A</v>
          </cell>
          <cell r="I42" t="str">
            <v>N/A</v>
          </cell>
          <cell r="J42" t="str">
            <v>N/A</v>
          </cell>
          <cell r="K42" t="str">
            <v>N/A</v>
          </cell>
          <cell r="L42" t="str">
            <v>N/A</v>
          </cell>
          <cell r="M42" t="str">
            <v>N/A</v>
          </cell>
          <cell r="N42" t="str">
            <v>N/A</v>
          </cell>
          <cell r="O42" t="str">
            <v>N/A</v>
          </cell>
          <cell r="P42" t="str">
            <v>N/A</v>
          </cell>
          <cell r="Q42" t="str">
            <v>N/A</v>
          </cell>
          <cell r="R42" t="str">
            <v>N/A</v>
          </cell>
          <cell r="S42" t="str">
            <v>N/A</v>
          </cell>
        </row>
        <row r="43">
          <cell r="B43" t="str">
            <v>MGEE</v>
          </cell>
          <cell r="C43" t="str">
            <v xml:space="preserve">MGE Energy                    </v>
          </cell>
          <cell r="D43">
            <v>39</v>
          </cell>
          <cell r="E43">
            <v>38</v>
          </cell>
          <cell r="G43">
            <v>0.66280019604639762</v>
          </cell>
          <cell r="H43">
            <v>1.1946136582237896</v>
          </cell>
          <cell r="I43">
            <v>1.4368006630750105</v>
          </cell>
          <cell r="J43">
            <v>1.6044273339749762</v>
          </cell>
          <cell r="K43">
            <v>1.3060231949120837</v>
          </cell>
          <cell r="L43">
            <v>0.95544554455445541</v>
          </cell>
          <cell r="M43">
            <v>1.0479041916167664</v>
          </cell>
          <cell r="N43">
            <v>1.5627659574468087</v>
          </cell>
          <cell r="O43">
            <v>1.5711845102505695</v>
          </cell>
          <cell r="P43">
            <v>1.1282922684791843</v>
          </cell>
          <cell r="Q43">
            <v>0.87008769080870396</v>
          </cell>
          <cell r="R43">
            <v>0.59473175447075877</v>
          </cell>
          <cell r="S43">
            <v>0.79673691366417398</v>
          </cell>
        </row>
        <row r="44">
          <cell r="B44" t="str">
            <v>MSEX</v>
          </cell>
          <cell r="C44" t="str">
            <v>Middlesex Water</v>
          </cell>
          <cell r="D44">
            <v>40</v>
          </cell>
          <cell r="E44">
            <v>39</v>
          </cell>
          <cell r="G44">
            <v>0.65665529010238921</v>
          </cell>
          <cell r="H44">
            <v>0.72724317295188556</v>
          </cell>
          <cell r="I44">
            <v>0.74716202270381837</v>
          </cell>
          <cell r="J44">
            <v>1.2392947103274559</v>
          </cell>
          <cell r="K44">
            <v>1.3162027123483226</v>
          </cell>
          <cell r="L44">
            <v>1.3656597774244832</v>
          </cell>
          <cell r="M44">
            <v>1.1400293255131964</v>
          </cell>
          <cell r="N44">
            <v>0.97599999999999998</v>
          </cell>
          <cell r="O44">
            <v>0.81335436382755</v>
          </cell>
          <cell r="P44">
            <v>0.94291470785762244</v>
          </cell>
          <cell r="Q44">
            <v>0.72182932578972181</v>
          </cell>
          <cell r="R44">
            <v>0.90157004830917886</v>
          </cell>
          <cell r="S44">
            <v>0.57805724197745012</v>
          </cell>
        </row>
        <row r="45">
          <cell r="B45" t="str">
            <v>NJR</v>
          </cell>
          <cell r="C45" t="str">
            <v>New Jersey Resources</v>
          </cell>
          <cell r="D45">
            <v>41</v>
          </cell>
          <cell r="E45">
            <v>40</v>
          </cell>
          <cell r="G45">
            <v>0.84815321477428185</v>
          </cell>
          <cell r="H45">
            <v>0.70481452249408039</v>
          </cell>
          <cell r="I45">
            <v>0.59213699951760734</v>
          </cell>
          <cell r="J45">
            <v>0.67207878626563744</v>
          </cell>
          <cell r="K45">
            <v>1.7905449770190414</v>
          </cell>
          <cell r="L45">
            <v>1.4577677224736048</v>
          </cell>
          <cell r="M45">
            <v>1.4769108280254777</v>
          </cell>
          <cell r="N45">
            <v>1.5057573073516386</v>
          </cell>
          <cell r="O45">
            <v>1.547528517110266</v>
          </cell>
          <cell r="P45">
            <v>1.7486157253599113</v>
          </cell>
          <cell r="Q45">
            <v>2.1058139534883722</v>
          </cell>
          <cell r="R45">
            <v>1.6712328767123288</v>
          </cell>
          <cell r="S45">
            <v>2.1359374999999998</v>
          </cell>
        </row>
        <row r="46">
          <cell r="B46" t="str">
            <v>NEE</v>
          </cell>
          <cell r="C46" t="str">
            <v>NextEra Energy, Inc.</v>
          </cell>
          <cell r="D46">
            <v>42</v>
          </cell>
          <cell r="E46">
            <v>41</v>
          </cell>
          <cell r="G46">
            <v>0.5649696746921522</v>
          </cell>
          <cell r="H46">
            <v>0.53098276542560185</v>
          </cell>
          <cell r="I46">
            <v>0.62991743564837299</v>
          </cell>
          <cell r="J46">
            <v>0.71091299323097246</v>
          </cell>
          <cell r="K46">
            <v>0.76401515151515154</v>
          </cell>
          <cell r="L46">
            <v>0.68589284551786989</v>
          </cell>
          <cell r="M46">
            <v>0.38926234650891817</v>
          </cell>
          <cell r="N46">
            <v>0.58312935417058942</v>
          </cell>
          <cell r="O46">
            <v>0.69260672377798582</v>
          </cell>
          <cell r="P46">
            <v>0.60261707988980717</v>
          </cell>
          <cell r="Q46">
            <v>0.6267864115579852</v>
          </cell>
          <cell r="R46">
            <v>0.55612369125882644</v>
          </cell>
          <cell r="S46">
            <v>0.73392605442914449</v>
          </cell>
        </row>
        <row r="47">
          <cell r="B47" t="str">
            <v>NI</v>
          </cell>
          <cell r="C47" t="str">
            <v xml:space="preserve">NiSource Inc.                 </v>
          </cell>
          <cell r="D47">
            <v>43</v>
          </cell>
          <cell r="E47">
            <v>42</v>
          </cell>
          <cell r="G47">
            <v>0.57812819987712472</v>
          </cell>
          <cell r="H47">
            <v>0.41216216216216212</v>
          </cell>
          <cell r="I47">
            <v>0.59320920043811609</v>
          </cell>
          <cell r="J47">
            <v>0.53142589118198869</v>
          </cell>
          <cell r="K47">
            <v>0.56005608350210323</v>
          </cell>
          <cell r="L47">
            <v>0.56816285666611044</v>
          </cell>
          <cell r="M47">
            <v>0.64886128364389228</v>
          </cell>
          <cell r="N47">
            <v>0.74824473420260784</v>
          </cell>
          <cell r="O47">
            <v>1.108408617095205</v>
          </cell>
          <cell r="P47">
            <v>1.0551994301994303</v>
          </cell>
          <cell r="Q47">
            <v>0.93834841628959276</v>
          </cell>
          <cell r="R47">
            <v>1.1144347826086958</v>
          </cell>
          <cell r="S47">
            <v>1.3658222413052812</v>
          </cell>
        </row>
        <row r="48">
          <cell r="B48" t="str">
            <v>NWN</v>
          </cell>
          <cell r="C48" t="str">
            <v>Northwest Nat. Gas</v>
          </cell>
          <cell r="D48">
            <v>44</v>
          </cell>
          <cell r="E48">
            <v>43</v>
          </cell>
          <cell r="G48">
            <v>0.71030678148546822</v>
          </cell>
          <cell r="H48">
            <v>0.14018565854971077</v>
          </cell>
          <cell r="I48">
            <v>1.0119023189000615</v>
          </cell>
          <cell r="J48">
            <v>1.1233409610983982</v>
          </cell>
          <cell r="K48">
            <v>1.1481144934120855</v>
          </cell>
          <cell r="L48">
            <v>0.98206977197427392</v>
          </cell>
          <cell r="M48">
            <v>1.0063200815494393</v>
          </cell>
          <cell r="N48">
            <v>1.3321799307958477</v>
          </cell>
          <cell r="O48">
            <v>0.55448615121377387</v>
          </cell>
          <cell r="P48">
            <v>1.0208128804241114</v>
          </cell>
          <cell r="Q48">
            <v>1.3524464831804281</v>
          </cell>
          <cell r="R48">
            <v>1.2081751172660262</v>
          </cell>
          <cell r="S48">
            <v>1.3355780022446688</v>
          </cell>
        </row>
        <row r="49">
          <cell r="B49" t="str">
            <v>NWE</v>
          </cell>
          <cell r="C49" t="str">
            <v xml:space="preserve">NorthWestern Corp             </v>
          </cell>
          <cell r="D49">
            <v>45</v>
          </cell>
          <cell r="E49">
            <v>44</v>
          </cell>
          <cell r="G49">
            <v>1.2332092858408648</v>
          </cell>
          <cell r="H49">
            <v>1.2068226469012322</v>
          </cell>
          <cell r="I49">
            <v>1.130938391807957</v>
          </cell>
          <cell r="J49">
            <v>1.0059432840889795</v>
          </cell>
          <cell r="K49">
            <v>0.93492972410203024</v>
          </cell>
          <cell r="L49">
            <v>0.91661062542030924</v>
          </cell>
          <cell r="M49">
            <v>0.87979626485568774</v>
          </cell>
          <cell r="N49">
            <v>1.0420991926182239</v>
          </cell>
          <cell r="O49">
            <v>0.75583055687767731</v>
          </cell>
          <cell r="P49">
            <v>0.87811370983076631</v>
          </cell>
          <cell r="Q49">
            <v>1.2699740409576001</v>
          </cell>
          <cell r="R49">
            <v>1.2330226364846872</v>
          </cell>
          <cell r="S49">
            <v>1.2883588465646136</v>
          </cell>
        </row>
        <row r="50">
          <cell r="B50" t="str">
            <v>OGE</v>
          </cell>
          <cell r="C50" t="str">
            <v xml:space="preserve">OGE Energy                    </v>
          </cell>
          <cell r="D50">
            <v>46</v>
          </cell>
          <cell r="E50">
            <v>45</v>
          </cell>
          <cell r="G50">
            <v>1.3025766016713092</v>
          </cell>
          <cell r="H50">
            <v>0.81027380663920523</v>
          </cell>
          <cell r="I50">
            <v>1.0012102874432678</v>
          </cell>
          <cell r="J50">
            <v>1.178271965001823</v>
          </cell>
          <cell r="K50">
            <v>1.1894921190893171</v>
          </cell>
          <cell r="L50">
            <v>0.69278557114228456</v>
          </cell>
          <cell r="M50">
            <v>0.63085070037581137</v>
          </cell>
          <cell r="N50">
            <v>0.51166023166023167</v>
          </cell>
          <cell r="O50">
            <v>0.69012147604859042</v>
          </cell>
          <cell r="P50">
            <v>0.61441647597254001</v>
          </cell>
          <cell r="Q50">
            <v>0.59860383944153572</v>
          </cell>
          <cell r="R50">
            <v>0.78801843317972364</v>
          </cell>
          <cell r="S50">
            <v>0.83733133433283358</v>
          </cell>
        </row>
        <row r="51">
          <cell r="B51" t="str">
            <v>OGS</v>
          </cell>
          <cell r="C51" t="str">
            <v>ONE Gas Inc.</v>
          </cell>
          <cell r="D51">
            <v>47</v>
          </cell>
          <cell r="E51">
            <v>46</v>
          </cell>
          <cell r="G51">
            <v>0.84248400852878469</v>
          </cell>
          <cell r="H51">
            <v>0.87492660011743972</v>
          </cell>
          <cell r="I51">
            <v>0.91864005412719896</v>
          </cell>
          <cell r="J51">
            <v>0.85635653409090917</v>
          </cell>
          <cell r="K51">
            <v>0.79277699859747552</v>
          </cell>
          <cell r="L51" t="str">
            <v>N/A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 t="str">
            <v>N/A</v>
          </cell>
          <cell r="R51" t="str">
            <v>N/A</v>
          </cell>
          <cell r="S51" t="str">
            <v>N/A</v>
          </cell>
        </row>
        <row r="52">
          <cell r="B52" t="str">
            <v>OTTR</v>
          </cell>
          <cell r="C52" t="str">
            <v xml:space="preserve">Otter Tail Corp.              </v>
          </cell>
          <cell r="D52">
            <v>48</v>
          </cell>
          <cell r="E52">
            <v>47</v>
          </cell>
          <cell r="G52">
            <v>1.489089541008277</v>
          </cell>
          <cell r="H52">
            <v>1.1014880952380952</v>
          </cell>
          <cell r="I52">
            <v>0.84016593460224509</v>
          </cell>
          <cell r="J52">
            <v>0.74296524000945852</v>
          </cell>
          <cell r="K52">
            <v>0.70284414106939708</v>
          </cell>
          <cell r="L52">
            <v>0.66607851786501993</v>
          </cell>
          <cell r="M52">
            <v>0.84629803186504216</v>
          </cell>
          <cell r="N52">
            <v>1.1582557569818717</v>
          </cell>
          <cell r="O52">
            <v>1.0921329406815314</v>
          </cell>
          <cell r="P52">
            <v>0.55843105539830173</v>
          </cell>
          <cell r="Q52">
            <v>0.37410167686984291</v>
          </cell>
          <cell r="R52">
            <v>0.65468951538603282</v>
          </cell>
          <cell r="S52">
            <v>1.4400510204081634</v>
          </cell>
        </row>
        <row r="53">
          <cell r="B53" t="str">
            <v>POM</v>
          </cell>
          <cell r="C53" t="str">
            <v xml:space="preserve">Pepco Holdings                </v>
          </cell>
          <cell r="D53" t="e">
            <v>#N/A</v>
          </cell>
          <cell r="E53" t="e">
            <v>#N/A</v>
          </cell>
          <cell r="G53" t="str">
            <v>N/A</v>
          </cell>
          <cell r="H53" t="str">
            <v>N/A</v>
          </cell>
          <cell r="I53" t="str">
            <v>N/A</v>
          </cell>
          <cell r="J53" t="str">
            <v>N/A</v>
          </cell>
          <cell r="K53" t="str">
            <v>N/A</v>
          </cell>
          <cell r="L53" t="str">
            <v>N/A</v>
          </cell>
          <cell r="M53" t="str">
            <v>N/A</v>
          </cell>
          <cell r="N53" t="str">
            <v>N/A</v>
          </cell>
          <cell r="O53" t="str">
            <v>N/A</v>
          </cell>
          <cell r="P53" t="str">
            <v>N/A</v>
          </cell>
          <cell r="Q53" t="str">
            <v>N/A</v>
          </cell>
          <cell r="R53" t="str">
            <v>N/A</v>
          </cell>
          <cell r="S53" t="str">
            <v>N/A</v>
          </cell>
        </row>
        <row r="54">
          <cell r="B54" t="str">
            <v>PCG</v>
          </cell>
          <cell r="C54" t="str">
            <v xml:space="preserve">PG&amp;E Corp.                    </v>
          </cell>
          <cell r="D54">
            <v>49</v>
          </cell>
          <cell r="E54">
            <v>48</v>
          </cell>
          <cell r="G54">
            <v>-0.58351306014857418</v>
          </cell>
          <cell r="H54">
            <v>0.82379779176932211</v>
          </cell>
          <cell r="I54">
            <v>0.73079996448548346</v>
          </cell>
          <cell r="J54">
            <v>0.69317101008179571</v>
          </cell>
          <cell r="K54">
            <v>0.80059084194977859</v>
          </cell>
          <cell r="L54">
            <v>0.55525346430450806</v>
          </cell>
          <cell r="M54">
            <v>0.6814456035767511</v>
          </cell>
          <cell r="N54">
            <v>0.82542113323124056</v>
          </cell>
          <cell r="O54">
            <v>0.8547817047817049</v>
          </cell>
          <cell r="P54">
            <v>0.78342696629213493</v>
          </cell>
          <cell r="Q54">
            <v>0.83986863057324845</v>
          </cell>
          <cell r="R54">
            <v>1.0245273377618804</v>
          </cell>
          <cell r="S54">
            <v>1.1240579710144927</v>
          </cell>
        </row>
        <row r="55">
          <cell r="B55" t="str">
            <v>PNW</v>
          </cell>
          <cell r="C55" t="str">
            <v xml:space="preserve">Pinnacle West Capital         </v>
          </cell>
          <cell r="D55">
            <v>50</v>
          </cell>
          <cell r="E55">
            <v>49</v>
          </cell>
          <cell r="G55">
            <v>1.0626979690702441</v>
          </cell>
          <cell r="H55">
            <v>0.76429240862230552</v>
          </cell>
          <cell r="I55">
            <v>0.80687580575848727</v>
          </cell>
          <cell r="J55">
            <v>0.92360052829421913</v>
          </cell>
          <cell r="K55">
            <v>0.96537726838586446</v>
          </cell>
          <cell r="L55">
            <v>0.871246928090608</v>
          </cell>
          <cell r="M55">
            <v>0.96032516379519528</v>
          </cell>
          <cell r="N55">
            <v>0.91056517003509618</v>
          </cell>
          <cell r="O55">
            <v>0.97356076759061838</v>
          </cell>
          <cell r="P55">
            <v>1.0567765567765566</v>
          </cell>
          <cell r="Q55">
            <v>0.85983086680761101</v>
          </cell>
          <cell r="R55">
            <v>0.99167644861807691</v>
          </cell>
          <cell r="S55">
            <v>1.2773020682387037</v>
          </cell>
        </row>
        <row r="56">
          <cell r="B56" t="str">
            <v>PNM</v>
          </cell>
          <cell r="C56" t="str">
            <v xml:space="preserve">PNM Resources                 </v>
          </cell>
          <cell r="D56">
            <v>51</v>
          </cell>
          <cell r="E56">
            <v>50</v>
          </cell>
          <cell r="G56">
            <v>0.8150031786395423</v>
          </cell>
          <cell r="H56">
            <v>0.84338691707782909</v>
          </cell>
          <cell r="I56">
            <v>0.5682240509689408</v>
          </cell>
          <cell r="J56">
            <v>0.56723228290317984</v>
          </cell>
          <cell r="K56">
            <v>0.62597267854054983</v>
          </cell>
          <cell r="L56">
            <v>0.80407415884641797</v>
          </cell>
          <cell r="M56">
            <v>0.87158329035585347</v>
          </cell>
          <cell r="N56">
            <v>0.7743664717348927</v>
          </cell>
          <cell r="O56">
            <v>0.82112068965517226</v>
          </cell>
          <cell r="P56">
            <v>0.69756244357508279</v>
          </cell>
          <cell r="Q56">
            <v>0.44054189663823379</v>
          </cell>
          <cell r="R56">
            <v>0.42772911051212942</v>
          </cell>
          <cell r="S56">
            <v>0.88550185873605947</v>
          </cell>
        </row>
        <row r="57">
          <cell r="B57" t="str">
            <v>POR</v>
          </cell>
          <cell r="C57" t="str">
            <v xml:space="preserve">Portland General              </v>
          </cell>
          <cell r="D57">
            <v>52</v>
          </cell>
          <cell r="E57">
            <v>51</v>
          </cell>
          <cell r="G57">
            <v>0.9983495873968492</v>
          </cell>
          <cell r="H57">
            <v>1.0681345353675451</v>
          </cell>
          <cell r="I57">
            <v>0.88014011574779172</v>
          </cell>
          <cell r="J57">
            <v>0.7976243504083147</v>
          </cell>
          <cell r="K57">
            <v>0.47269478753981203</v>
          </cell>
          <cell r="L57">
            <v>0.58683490060707055</v>
          </cell>
          <cell r="M57">
            <v>1.283790523690773</v>
          </cell>
          <cell r="N57">
            <v>1.2466716905300177</v>
          </cell>
          <cell r="O57">
            <v>0.80669456066945622</v>
          </cell>
          <cell r="P57">
            <v>0.43970175059433758</v>
          </cell>
          <cell r="Q57">
            <v>0.77013559875837279</v>
          </cell>
          <cell r="R57">
            <v>0.71650405386835236</v>
          </cell>
          <cell r="S57">
            <v>0.78167115902964956</v>
          </cell>
        </row>
        <row r="58">
          <cell r="B58" t="str">
            <v>PPL</v>
          </cell>
          <cell r="C58" t="str">
            <v xml:space="preserve">PPL Corp.                     </v>
          </cell>
          <cell r="D58">
            <v>53</v>
          </cell>
          <cell r="E58">
            <v>52</v>
          </cell>
          <cell r="G58">
            <v>0.92614015572858732</v>
          </cell>
          <cell r="H58">
            <v>0.81518370960602038</v>
          </cell>
          <cell r="I58">
            <v>0.99581005586592164</v>
          </cell>
          <cell r="J58">
            <v>0.72038909021552544</v>
          </cell>
          <cell r="K58">
            <v>0.74523848282598082</v>
          </cell>
          <cell r="L58">
            <v>0.69425321759952108</v>
          </cell>
          <cell r="M58">
            <v>0.90742128935532218</v>
          </cell>
          <cell r="N58">
            <v>1.0674418604651164</v>
          </cell>
          <cell r="O58">
            <v>1.1077481840193706</v>
          </cell>
          <cell r="P58">
            <v>1.0668103448275861</v>
          </cell>
          <cell r="Q58">
            <v>1.245377707342842</v>
          </cell>
          <cell r="R58">
            <v>1.1300398759415151</v>
          </cell>
          <cell r="S58">
            <v>1.1765193370165747</v>
          </cell>
        </row>
        <row r="59">
          <cell r="B59" t="str">
            <v>PEG</v>
          </cell>
          <cell r="C59" t="str">
            <v xml:space="preserve">Public Serv. Enterprise       </v>
          </cell>
          <cell r="D59">
            <v>54</v>
          </cell>
          <cell r="E59">
            <v>53</v>
          </cell>
          <cell r="G59">
            <v>0.70136562741561459</v>
          </cell>
          <cell r="H59">
            <v>0.63914667952271897</v>
          </cell>
          <cell r="I59">
            <v>0.60971504148130329</v>
          </cell>
          <cell r="J59">
            <v>0.80405493786788762</v>
          </cell>
          <cell r="K59">
            <v>1.0443049327354259</v>
          </cell>
          <cell r="L59">
            <v>0.92945834083138379</v>
          </cell>
          <cell r="M59">
            <v>0.95813679245283012</v>
          </cell>
          <cell r="N59">
            <v>1.3019188729657518</v>
          </cell>
          <cell r="O59">
            <v>1.2347153900210821</v>
          </cell>
          <cell r="P59">
            <v>1.4055273547659335</v>
          </cell>
          <cell r="Q59">
            <v>1.3365714285714285</v>
          </cell>
          <cell r="R59">
            <v>1.6439079592606562</v>
          </cell>
          <cell r="S59">
            <v>1.944748631159781</v>
          </cell>
        </row>
        <row r="60">
          <cell r="B60" t="str">
            <v>SCG</v>
          </cell>
          <cell r="C60" t="str">
            <v xml:space="preserve">SCANA Corp.                   </v>
          </cell>
          <cell r="D60">
            <v>56</v>
          </cell>
          <cell r="E60">
            <v>55</v>
          </cell>
          <cell r="G60" t="str">
            <v>N/A</v>
          </cell>
          <cell r="H60">
            <v>0.8580434275040858</v>
          </cell>
          <cell r="I60">
            <v>0.6592760180995475</v>
          </cell>
          <cell r="J60">
            <v>0.83083405626471674</v>
          </cell>
          <cell r="K60">
            <v>0.90303188708834292</v>
          </cell>
          <cell r="L60">
            <v>0.83273839877613465</v>
          </cell>
          <cell r="M60">
            <v>0.77261583721500371</v>
          </cell>
          <cell r="N60">
            <v>0.88348516015280631</v>
          </cell>
          <cell r="O60">
            <v>0.85947046843177199</v>
          </cell>
          <cell r="P60">
            <v>0.76045883940620773</v>
          </cell>
          <cell r="Q60">
            <v>0.76325732899022802</v>
          </cell>
          <cell r="R60">
            <v>0.92275506919858374</v>
          </cell>
          <cell r="S60">
            <v>1.2581359309276068</v>
          </cell>
        </row>
        <row r="61">
          <cell r="B61" t="str">
            <v>SRE</v>
          </cell>
          <cell r="C61" t="str">
            <v xml:space="preserve">Sempra Energy                 </v>
          </cell>
          <cell r="D61">
            <v>57</v>
          </cell>
          <cell r="E61">
            <v>56</v>
          </cell>
          <cell r="G61">
            <v>0.80075242367240629</v>
          </cell>
          <cell r="H61">
            <v>0.6730952835592896</v>
          </cell>
          <cell r="I61">
            <v>0.56381336815861327</v>
          </cell>
          <cell r="J61">
            <v>0.8120525529069309</v>
          </cell>
          <cell r="K61">
            <v>0.74191512856917496</v>
          </cell>
          <cell r="L61">
            <v>0.84288565725691467</v>
          </cell>
          <cell r="M61">
            <v>0.73171531649721222</v>
          </cell>
          <cell r="N61">
            <v>0.72361427486712226</v>
          </cell>
          <cell r="O61">
            <v>0.90438432835820892</v>
          </cell>
          <cell r="P61">
            <v>1.0241103661681279</v>
          </cell>
          <cell r="Q61">
            <v>0.87343565525383693</v>
          </cell>
          <cell r="R61">
            <v>0.90050655929341472</v>
          </cell>
          <cell r="S61">
            <v>0.92552899148117618</v>
          </cell>
        </row>
        <row r="62">
          <cell r="B62" t="str">
            <v>SRP</v>
          </cell>
          <cell r="C62" t="str">
            <v xml:space="preserve">Sierra Pacific Res.           </v>
          </cell>
          <cell r="D62" t="e">
            <v>#N/A</v>
          </cell>
          <cell r="E62" t="e">
            <v>#N/A</v>
          </cell>
          <cell r="G62" t="str">
            <v>N/A</v>
          </cell>
          <cell r="H62" t="str">
            <v>N/A</v>
          </cell>
          <cell r="I62" t="str">
            <v>N/A</v>
          </cell>
          <cell r="J62" t="str">
            <v>N/A</v>
          </cell>
          <cell r="K62" t="str">
            <v>N/A</v>
          </cell>
          <cell r="L62" t="str">
            <v>N/A</v>
          </cell>
          <cell r="M62" t="str">
            <v>N/A</v>
          </cell>
          <cell r="N62" t="str">
            <v>N/A</v>
          </cell>
          <cell r="O62" t="str">
            <v>N/A</v>
          </cell>
          <cell r="P62" t="str">
            <v>N/A</v>
          </cell>
          <cell r="Q62" t="str">
            <v>N/A</v>
          </cell>
          <cell r="R62" t="str">
            <v>N/A</v>
          </cell>
          <cell r="S62" t="str">
            <v>N/A</v>
          </cell>
        </row>
        <row r="63">
          <cell r="B63" t="str">
            <v>SJW</v>
          </cell>
          <cell r="C63" t="str">
            <v>SJW Corp.</v>
          </cell>
          <cell r="D63">
            <v>58</v>
          </cell>
          <cell r="E63">
            <v>57</v>
          </cell>
          <cell r="G63">
            <v>0.64641101278269419</v>
          </cell>
          <cell r="H63">
            <v>0.72109030837004406</v>
          </cell>
          <cell r="I63">
            <v>0.68541426927502869</v>
          </cell>
          <cell r="J63">
            <v>0.73620920022905145</v>
          </cell>
          <cell r="K63">
            <v>0.88087649402390444</v>
          </cell>
          <cell r="L63">
            <v>0.62005559119093434</v>
          </cell>
          <cell r="M63">
            <v>0.52364149611856037</v>
          </cell>
          <cell r="N63">
            <v>0.74673420421221015</v>
          </cell>
          <cell r="O63">
            <v>0.42103399433427768</v>
          </cell>
          <cell r="P63">
            <v>0.69589905362776028</v>
          </cell>
          <cell r="Q63">
            <v>0.6422356973372001</v>
          </cell>
          <cell r="R63">
            <v>0.3472411186696901</v>
          </cell>
          <cell r="S63">
            <v>0.61524547803617569</v>
          </cell>
        </row>
        <row r="64">
          <cell r="B64" t="str">
            <v>SJI</v>
          </cell>
          <cell r="C64" t="str">
            <v>South Jersey Inds.</v>
          </cell>
          <cell r="D64">
            <v>59</v>
          </cell>
          <cell r="E64">
            <v>58</v>
          </cell>
          <cell r="G64">
            <v>0.73025821007771374</v>
          </cell>
          <cell r="H64">
            <v>0.8117167006703585</v>
          </cell>
          <cell r="I64">
            <v>0.76472269868496279</v>
          </cell>
          <cell r="J64">
            <v>0.49609856262833674</v>
          </cell>
          <cell r="K64">
            <v>0.53281468182724911</v>
          </cell>
          <cell r="L64">
            <v>0.51167596610870014</v>
          </cell>
          <cell r="M64">
            <v>0.5845386533665835</v>
          </cell>
          <cell r="N64">
            <v>0.69774718397997493</v>
          </cell>
          <cell r="O64">
            <v>0.753042233357194</v>
          </cell>
          <cell r="P64">
            <v>1.0136314067611778</v>
          </cell>
          <cell r="Q64">
            <v>1.6679462571976966</v>
          </cell>
          <cell r="R64">
            <v>1.7046908315565032</v>
          </cell>
          <cell r="S64">
            <v>1.395700636942675</v>
          </cell>
        </row>
        <row r="65">
          <cell r="B65" t="str">
            <v>SO</v>
          </cell>
          <cell r="C65" t="str">
            <v xml:space="preserve">Southern Co.                  </v>
          </cell>
          <cell r="D65">
            <v>60</v>
          </cell>
          <cell r="E65">
            <v>59</v>
          </cell>
          <cell r="G65">
            <v>0.82853081793513372</v>
          </cell>
          <cell r="H65">
            <v>0.90104520157458934</v>
          </cell>
          <cell r="I65">
            <v>0.77089825226934028</v>
          </cell>
          <cell r="J65">
            <v>0.8791579623975575</v>
          </cell>
          <cell r="K65">
            <v>0.80179222357229651</v>
          </cell>
          <cell r="L65">
            <v>0.85514777525170504</v>
          </cell>
          <cell r="M65">
            <v>0.9346806207145435</v>
          </cell>
          <cell r="N65">
            <v>0.93957934990439762</v>
          </cell>
          <cell r="O65">
            <v>0.93147574819401446</v>
          </cell>
          <cell r="P65">
            <v>0.77781677781677783</v>
          </cell>
          <cell r="Q65">
            <v>0.86992348440258971</v>
          </cell>
          <cell r="R65">
            <v>0.90830822212656048</v>
          </cell>
          <cell r="S65">
            <v>1.0002492522432702</v>
          </cell>
        </row>
        <row r="66">
          <cell r="B66" t="str">
            <v>SWX</v>
          </cell>
          <cell r="C66" t="str">
            <v>Southwest Gas</v>
          </cell>
          <cell r="D66">
            <v>61</v>
          </cell>
          <cell r="E66">
            <v>60</v>
          </cell>
          <cell r="G66">
            <v>0.56334810301855442</v>
          </cell>
          <cell r="H66">
            <v>0.6811381863047502</v>
          </cell>
          <cell r="I66">
            <v>0.83312410329985664</v>
          </cell>
          <cell r="J66">
            <v>0.83699029126213587</v>
          </cell>
          <cell r="K66">
            <v>0.99308404641894255</v>
          </cell>
          <cell r="L66">
            <v>1.0491219139730212</v>
          </cell>
          <cell r="M66">
            <v>0.9015743440233237</v>
          </cell>
          <cell r="N66">
            <v>0.82098914354644159</v>
          </cell>
          <cell r="O66">
            <v>1.3662507929794883</v>
          </cell>
          <cell r="P66">
            <v>1.2793017456359101</v>
          </cell>
          <cell r="Q66">
            <v>0.84824845451869302</v>
          </cell>
          <cell r="R66">
            <v>0.77973125706392055</v>
          </cell>
          <cell r="S66">
            <v>0.72226926333615582</v>
          </cell>
        </row>
        <row r="67">
          <cell r="B67" t="str">
            <v>SR</v>
          </cell>
          <cell r="C67" t="str">
            <v>Spire Inc.</v>
          </cell>
          <cell r="D67">
            <v>62</v>
          </cell>
          <cell r="E67">
            <v>61</v>
          </cell>
          <cell r="G67">
            <v>0.76613230519480524</v>
          </cell>
          <cell r="H67">
            <v>0.72061253718188834</v>
          </cell>
          <cell r="I67">
            <v>0.95844357976653705</v>
          </cell>
          <cell r="J67">
            <v>0.92070616397366845</v>
          </cell>
          <cell r="K67">
            <v>0.97651515151515156</v>
          </cell>
          <cell r="L67">
            <v>0.78025</v>
          </cell>
          <cell r="M67">
            <v>0.94985495234148365</v>
          </cell>
          <cell r="N67">
            <v>1.5316749585406302</v>
          </cell>
          <cell r="O67">
            <v>1.6069612827532265</v>
          </cell>
          <cell r="P67">
            <v>1.9284807448159123</v>
          </cell>
          <cell r="Q67">
            <v>1.63986013986014</v>
          </cell>
          <cell r="R67">
            <v>1.424264705882353</v>
          </cell>
          <cell r="S67">
            <v>1.2829235432805659</v>
          </cell>
        </row>
        <row r="68">
          <cell r="B68" t="str">
            <v>TE</v>
          </cell>
          <cell r="C68" t="str">
            <v xml:space="preserve">TECO Energy                   </v>
          </cell>
          <cell r="D68" t="e">
            <v>#N/A</v>
          </cell>
          <cell r="E68" t="e">
            <v>#N/A</v>
          </cell>
          <cell r="G68" t="str">
            <v>N/A</v>
          </cell>
          <cell r="H68" t="str">
            <v>N/A</v>
          </cell>
          <cell r="I68" t="str">
            <v>N/A</v>
          </cell>
          <cell r="J68" t="str">
            <v>N/A</v>
          </cell>
          <cell r="K68" t="str">
            <v>N/A</v>
          </cell>
          <cell r="L68" t="str">
            <v>N/A</v>
          </cell>
          <cell r="M68" t="str">
            <v>N/A</v>
          </cell>
          <cell r="N68" t="str">
            <v>N/A</v>
          </cell>
          <cell r="O68" t="str">
            <v>N/A</v>
          </cell>
          <cell r="P68" t="str">
            <v>N/A</v>
          </cell>
          <cell r="Q68" t="str">
            <v>N/A</v>
          </cell>
          <cell r="R68" t="str">
            <v>N/A</v>
          </cell>
          <cell r="S68" t="str">
            <v>N/A</v>
          </cell>
        </row>
        <row r="69">
          <cell r="B69" t="str">
            <v>UGI</v>
          </cell>
          <cell r="C69" t="str">
            <v>UGI Corp.</v>
          </cell>
          <cell r="D69">
            <v>64</v>
          </cell>
          <cell r="E69">
            <v>63</v>
          </cell>
          <cell r="G69">
            <v>1.6379624014554275</v>
          </cell>
          <cell r="H69">
            <v>1.2878540305010893</v>
          </cell>
          <cell r="I69">
            <v>1.3495085995085996</v>
          </cell>
          <cell r="J69">
            <v>1.4837685250529287</v>
          </cell>
          <cell r="K69">
            <v>1.5323251417769377</v>
          </cell>
          <cell r="L69">
            <v>1.319268635724332</v>
          </cell>
          <cell r="M69">
            <v>1.518426294820717</v>
          </cell>
          <cell r="N69">
            <v>1.2776744186046511</v>
          </cell>
          <cell r="O69">
            <v>1.3563653573118788</v>
          </cell>
          <cell r="P69">
            <v>1.5229357798165137</v>
          </cell>
          <cell r="Q69">
            <v>1.7224149895905623</v>
          </cell>
          <cell r="R69">
            <v>1.6179211469534052</v>
          </cell>
          <cell r="S69">
            <v>1.6947194719471945</v>
          </cell>
        </row>
        <row r="70">
          <cell r="B70" t="str">
            <v>UIL</v>
          </cell>
          <cell r="C70" t="str">
            <v xml:space="preserve">UIL Holdings                  </v>
          </cell>
          <cell r="D70" t="e">
            <v>#N/A</v>
          </cell>
          <cell r="E70" t="e">
            <v>#N/A</v>
          </cell>
          <cell r="G70" t="str">
            <v>N/A</v>
          </cell>
          <cell r="H70" t="str">
            <v>N/A</v>
          </cell>
          <cell r="I70" t="str">
            <v>N/A</v>
          </cell>
          <cell r="J70" t="str">
            <v>N/A</v>
          </cell>
          <cell r="K70" t="str">
            <v>N/A</v>
          </cell>
          <cell r="L70" t="str">
            <v>N/A</v>
          </cell>
          <cell r="M70" t="str">
            <v>N/A</v>
          </cell>
          <cell r="N70" t="str">
            <v>N/A</v>
          </cell>
          <cell r="O70" t="str">
            <v>N/A</v>
          </cell>
          <cell r="P70" t="str">
            <v>N/A</v>
          </cell>
          <cell r="Q70" t="str">
            <v>N/A</v>
          </cell>
          <cell r="R70" t="str">
            <v>N/A</v>
          </cell>
          <cell r="S70" t="str">
            <v>N/A</v>
          </cell>
        </row>
        <row r="71">
          <cell r="B71" t="str">
            <v>UNS</v>
          </cell>
          <cell r="C71" t="str">
            <v xml:space="preserve">UniSource Energy              </v>
          </cell>
          <cell r="D71" t="e">
            <v>#N/A</v>
          </cell>
          <cell r="E71" t="e">
            <v>#N/A</v>
          </cell>
          <cell r="G71" t="str">
            <v>N/A</v>
          </cell>
          <cell r="H71" t="str">
            <v>N/A</v>
          </cell>
          <cell r="I71" t="str">
            <v>N/A</v>
          </cell>
          <cell r="J71" t="str">
            <v>N/A</v>
          </cell>
          <cell r="K71" t="str">
            <v>N/A</v>
          </cell>
          <cell r="L71" t="str">
            <v>N/A</v>
          </cell>
          <cell r="M71" t="str">
            <v>N/A</v>
          </cell>
          <cell r="N71" t="str">
            <v>N/A</v>
          </cell>
          <cell r="O71" t="str">
            <v>N/A</v>
          </cell>
          <cell r="P71" t="str">
            <v>N/A</v>
          </cell>
          <cell r="Q71" t="str">
            <v>N/A</v>
          </cell>
          <cell r="R71" t="str">
            <v>N/A</v>
          </cell>
          <cell r="S71" t="str">
            <v>N/A</v>
          </cell>
        </row>
        <row r="72">
          <cell r="B72" t="str">
            <v>UTL</v>
          </cell>
          <cell r="C72" t="str">
            <v xml:space="preserve">UNITIL Corp.                  </v>
          </cell>
          <cell r="D72">
            <v>65</v>
          </cell>
          <cell r="E72">
            <v>64</v>
          </cell>
          <cell r="G72">
            <v>0.81447043440360301</v>
          </cell>
          <cell r="H72">
            <v>0.63623944361649287</v>
          </cell>
          <cell r="I72">
            <v>0.75125448028673847</v>
          </cell>
          <cell r="J72">
            <v>0.69297064368435224</v>
          </cell>
          <cell r="K72">
            <v>0.72137060414788101</v>
          </cell>
          <cell r="L72">
            <v>0.66254253015774822</v>
          </cell>
          <cell r="M72">
            <v>0.7765037215851941</v>
          </cell>
          <cell r="N72">
            <v>0.79800498753117211</v>
          </cell>
          <cell r="O72">
            <v>0.7734357848518113</v>
          </cell>
          <cell r="P72">
            <v>0.63540705187373092</v>
          </cell>
          <cell r="Q72">
            <v>1.0140418502202642</v>
          </cell>
          <cell r="R72">
            <v>0.81225715294948786</v>
          </cell>
          <cell r="S72">
            <v>0.71649311387302661</v>
          </cell>
        </row>
        <row r="73">
          <cell r="B73" t="str">
            <v>VVC</v>
          </cell>
          <cell r="C73" t="str">
            <v xml:space="preserve">Vectren Corp.                 </v>
          </cell>
          <cell r="D73">
            <v>66</v>
          </cell>
          <cell r="E73">
            <v>65</v>
          </cell>
          <cell r="G73" t="str">
            <v>N/A</v>
          </cell>
          <cell r="H73">
            <v>0.8168044077134986</v>
          </cell>
          <cell r="I73">
            <v>0.87014377485469563</v>
          </cell>
          <cell r="J73">
            <v>0.95104166666666667</v>
          </cell>
          <cell r="K73">
            <v>0.98231066887783325</v>
          </cell>
          <cell r="L73">
            <v>1.053414327607876</v>
          </cell>
          <cell r="M73">
            <v>1.1307865168539326</v>
          </cell>
          <cell r="N73">
            <v>1.2011215906194239</v>
          </cell>
          <cell r="O73">
            <v>1.3088712054229297</v>
          </cell>
          <cell r="P73">
            <v>0.82616857518302977</v>
          </cell>
          <cell r="Q73">
            <v>0.82159138002486531</v>
          </cell>
          <cell r="R73">
            <v>0.9801415202008672</v>
          </cell>
          <cell r="S73">
            <v>0.99891833423472143</v>
          </cell>
        </row>
        <row r="74">
          <cell r="B74" t="str">
            <v>WEC</v>
          </cell>
          <cell r="C74" t="str">
            <v>WEC Energy Group</v>
          </cell>
          <cell r="D74">
            <v>67</v>
          </cell>
          <cell r="E74">
            <v>66</v>
          </cell>
          <cell r="G74">
            <v>0.90052199850857573</v>
          </cell>
          <cell r="H74">
            <v>0.91641166049283307</v>
          </cell>
          <cell r="I74">
            <v>1.1950786965196187</v>
          </cell>
          <cell r="J74">
            <v>0.96509598603839442</v>
          </cell>
          <cell r="K74">
            <v>1.3688725490196079</v>
          </cell>
          <cell r="L74">
            <v>1.4220907297830374</v>
          </cell>
          <cell r="M74">
            <v>1.2983479105928084</v>
          </cell>
          <cell r="N74">
            <v>1.0219140083217753</v>
          </cell>
          <cell r="O74">
            <v>0.96719390743995315</v>
          </cell>
          <cell r="P74">
            <v>0.88876179582499293</v>
          </cell>
          <cell r="Q74">
            <v>0.6076495990129549</v>
          </cell>
          <cell r="R74">
            <v>0.56474820143884896</v>
          </cell>
          <cell r="S74">
            <v>0.69429803545759461</v>
          </cell>
        </row>
        <row r="75">
          <cell r="B75" t="str">
            <v>WR</v>
          </cell>
          <cell r="C75" t="str">
            <v xml:space="preserve">Westar Energy                 </v>
          </cell>
          <cell r="D75">
            <v>68</v>
          </cell>
          <cell r="E75">
            <v>67</v>
          </cell>
          <cell r="G75" t="str">
            <v>N/A</v>
          </cell>
          <cell r="H75">
            <v>0.91078066914498146</v>
          </cell>
          <cell r="I75">
            <v>0.63031567962431512</v>
          </cell>
          <cell r="J75">
            <v>0.86051675413807027</v>
          </cell>
          <cell r="K75">
            <v>0.70386398763523961</v>
          </cell>
          <cell r="L75">
            <v>0.72443275238408411</v>
          </cell>
          <cell r="M75">
            <v>0.67135050741608115</v>
          </cell>
          <cell r="N75">
            <v>0.71454316092989723</v>
          </cell>
          <cell r="O75">
            <v>0.87917791156321368</v>
          </cell>
          <cell r="P75">
            <v>0.68346965950161698</v>
          </cell>
          <cell r="Q75">
            <v>0.36230209176008316</v>
          </cell>
          <cell r="R75">
            <v>0.48156182212581344</v>
          </cell>
          <cell r="S75">
            <v>0.99898631525595538</v>
          </cell>
        </row>
        <row r="76">
          <cell r="B76" t="str">
            <v>WGL</v>
          </cell>
          <cell r="C76" t="str">
            <v>WGL Holdings Inc.</v>
          </cell>
          <cell r="D76">
            <v>69</v>
          </cell>
          <cell r="E76">
            <v>68</v>
          </cell>
          <cell r="G76" t="str">
            <v>N/A</v>
          </cell>
          <cell r="H76">
            <v>0.60606661379857263</v>
          </cell>
          <cell r="I76">
            <v>0.55874092009685239</v>
          </cell>
          <cell r="J76">
            <v>0.60057902637786831</v>
          </cell>
          <cell r="K76">
            <v>0.62934312311524843</v>
          </cell>
          <cell r="L76">
            <v>0.70953326713008935</v>
          </cell>
          <cell r="M76">
            <v>0.93003693065244164</v>
          </cell>
          <cell r="N76">
            <v>1.0193040386080772</v>
          </cell>
          <cell r="O76">
            <v>1.5971250971250972</v>
          </cell>
          <cell r="P76">
            <v>1.6039711191335739</v>
          </cell>
          <cell r="Q76">
            <v>1.6046597633136095</v>
          </cell>
          <cell r="R76">
            <v>1.1683198076345056</v>
          </cell>
          <cell r="S76">
            <v>1.1753365973072216</v>
          </cell>
        </row>
        <row r="77">
          <cell r="B77" t="str">
            <v>XEL</v>
          </cell>
          <cell r="C77" t="str">
            <v xml:space="preserve">Xcel Energy Inc.              </v>
          </cell>
          <cell r="D77">
            <v>70</v>
          </cell>
          <cell r="E77">
            <v>69</v>
          </cell>
          <cell r="G77">
            <v>0.76877110937905946</v>
          </cell>
          <cell r="H77">
            <v>0.83601040232522561</v>
          </cell>
          <cell r="I77">
            <v>0.78575880336553439</v>
          </cell>
          <cell r="J77">
            <v>0.62794543199669295</v>
          </cell>
          <cell r="K77">
            <v>0.67725620357199312</v>
          </cell>
          <cell r="L77">
            <v>0.60149603989439726</v>
          </cell>
          <cell r="M77">
            <v>0.75963546610973987</v>
          </cell>
          <cell r="N77">
            <v>0.83480370533745041</v>
          </cell>
          <cell r="O77">
            <v>0.76397650641722858</v>
          </cell>
          <cell r="P77">
            <v>0.89016897081413204</v>
          </cell>
          <cell r="Q77">
            <v>0.75198625724715473</v>
          </cell>
          <cell r="R77">
            <v>0.70633946830265859</v>
          </cell>
          <cell r="S77">
            <v>0.90265265265265271</v>
          </cell>
        </row>
        <row r="78">
          <cell r="B78" t="str">
            <v>YORW</v>
          </cell>
          <cell r="C78" t="str">
            <v>York Water Co. (The)</v>
          </cell>
          <cell r="D78">
            <v>71</v>
          </cell>
          <cell r="E78">
            <v>70</v>
          </cell>
          <cell r="G78" t="str">
            <v>N/A</v>
          </cell>
          <cell r="H78">
            <v>0.78747433264887068</v>
          </cell>
          <cell r="I78">
            <v>1.382295719844358</v>
          </cell>
          <cell r="J78">
            <v>1.3131768953068592</v>
          </cell>
          <cell r="K78">
            <v>1.2313974591651542</v>
          </cell>
          <cell r="L78">
            <v>1.5625823451910408</v>
          </cell>
          <cell r="M78">
            <v>1.1851851851851853</v>
          </cell>
          <cell r="N78">
            <v>1.4783783783783786</v>
          </cell>
          <cell r="O78">
            <v>1.2815884476534296</v>
          </cell>
          <cell r="P78">
            <v>0.80697278911564629</v>
          </cell>
          <cell r="Q78">
            <v>0.40681086056143578</v>
          </cell>
          <cell r="R78">
            <v>0.50620934358367831</v>
          </cell>
          <cell r="S78">
            <v>0.41657638136511377</v>
          </cell>
        </row>
      </sheetData>
      <sheetData sheetId="20">
        <row r="1">
          <cell r="A1">
            <v>43641</v>
          </cell>
          <cell r="B1" t="str">
            <v>Downloaded from Value Line Investment Analyzer.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</row>
        <row r="3">
          <cell r="A3" t="str">
            <v>Company Name</v>
          </cell>
          <cell r="B3" t="str">
            <v>Ticker Symbol</v>
          </cell>
          <cell r="C3" t="str">
            <v>CapSpendperShare2017</v>
          </cell>
          <cell r="D3" t="str">
            <v>CapSpendperShare2018</v>
          </cell>
          <cell r="E3" t="str">
            <v>CapSpendperShare2019</v>
          </cell>
          <cell r="F3" t="str">
            <v>CapSpendperShare3-5yr</v>
          </cell>
          <cell r="G3" t="str">
            <v>CashFlowperShare2017</v>
          </cell>
          <cell r="H3" t="str">
            <v>CashFlowperShare2018</v>
          </cell>
          <cell r="I3" t="str">
            <v>CashFlowperShare2019</v>
          </cell>
          <cell r="J3" t="str">
            <v>CashFlowperShare3-5yrs</v>
          </cell>
        </row>
        <row r="4">
          <cell r="A4" t="str">
            <v xml:space="preserve">Adams Resources &amp; Energy      </v>
          </cell>
          <cell r="B4" t="str">
            <v>AE</v>
          </cell>
          <cell r="C4">
            <v>0.627</v>
          </cell>
          <cell r="D4">
            <v>2.7810000000000001</v>
          </cell>
          <cell r="G4">
            <v>3.11</v>
          </cell>
          <cell r="H4">
            <v>3.2240000000000002</v>
          </cell>
        </row>
        <row r="5">
          <cell r="A5" t="str">
            <v xml:space="preserve">ALLETE                        </v>
          </cell>
          <cell r="B5" t="str">
            <v>ALE</v>
          </cell>
          <cell r="C5">
            <v>4.08</v>
          </cell>
          <cell r="D5">
            <v>6.0659999999999998</v>
          </cell>
          <cell r="E5">
            <v>10.55</v>
          </cell>
          <cell r="F5">
            <v>5.25</v>
          </cell>
          <cell r="G5">
            <v>6.5890000000000004</v>
          </cell>
          <cell r="H5">
            <v>7.3730000000000002</v>
          </cell>
          <cell r="I5">
            <v>7.65</v>
          </cell>
          <cell r="J5">
            <v>9.25</v>
          </cell>
        </row>
        <row r="6">
          <cell r="A6" t="str">
            <v xml:space="preserve">Alliant Energy                </v>
          </cell>
          <cell r="B6" t="str">
            <v>LNT</v>
          </cell>
          <cell r="C6">
            <v>6.3410000000000002</v>
          </cell>
          <cell r="E6">
            <v>6.75</v>
          </cell>
          <cell r="F6">
            <v>6.15</v>
          </cell>
          <cell r="G6">
            <v>3.1019999999999999</v>
          </cell>
          <cell r="H6">
            <v>4.3170000000000002</v>
          </cell>
          <cell r="I6">
            <v>4.4000000000000004</v>
          </cell>
          <cell r="J6">
            <v>5.2</v>
          </cell>
        </row>
        <row r="7">
          <cell r="A7" t="str">
            <v xml:space="preserve">Amer. Elec. Power             </v>
          </cell>
          <cell r="B7" t="str">
            <v>AEP</v>
          </cell>
          <cell r="C7">
            <v>11.787000000000001</v>
          </cell>
          <cell r="D7">
            <v>12.888</v>
          </cell>
          <cell r="E7">
            <v>13.6</v>
          </cell>
          <cell r="F7">
            <v>12.5</v>
          </cell>
          <cell r="G7">
            <v>7.9459999999999997</v>
          </cell>
          <cell r="H7">
            <v>8.7669999999999995</v>
          </cell>
          <cell r="I7">
            <v>9.1999999999999993</v>
          </cell>
          <cell r="J7">
            <v>11</v>
          </cell>
        </row>
        <row r="8">
          <cell r="A8" t="str">
            <v xml:space="preserve">Amer. States Water            </v>
          </cell>
          <cell r="B8" t="str">
            <v>AWR</v>
          </cell>
          <cell r="C8">
            <v>3.0840000000000001</v>
          </cell>
          <cell r="D8">
            <v>3.4430000000000001</v>
          </cell>
          <cell r="E8">
            <v>3.45</v>
          </cell>
          <cell r="F8">
            <v>3.25</v>
          </cell>
          <cell r="G8">
            <v>2.9550000000000001</v>
          </cell>
          <cell r="H8">
            <v>2.8370000000000002</v>
          </cell>
          <cell r="I8">
            <v>3.05</v>
          </cell>
          <cell r="J8">
            <v>4</v>
          </cell>
        </row>
        <row r="9">
          <cell r="A9" t="str">
            <v xml:space="preserve">Amer. Water Works             </v>
          </cell>
          <cell r="B9" t="str">
            <v>AWK</v>
          </cell>
          <cell r="C9">
            <v>8.0359999999999996</v>
          </cell>
          <cell r="D9">
            <v>8.7780000000000005</v>
          </cell>
          <cell r="E9">
            <v>9.15</v>
          </cell>
          <cell r="F9">
            <v>9</v>
          </cell>
          <cell r="G9">
            <v>5.14</v>
          </cell>
          <cell r="H9">
            <v>6.15</v>
          </cell>
          <cell r="I9">
            <v>6.75</v>
          </cell>
          <cell r="J9">
            <v>8.3000000000000007</v>
          </cell>
        </row>
        <row r="10">
          <cell r="A10" t="str">
            <v xml:space="preserve">Ameren Corp.                  </v>
          </cell>
          <cell r="B10" t="str">
            <v>AEE</v>
          </cell>
          <cell r="C10">
            <v>9.0470000000000006</v>
          </cell>
          <cell r="D10">
            <v>9.5619999999999994</v>
          </cell>
          <cell r="E10">
            <v>9.85</v>
          </cell>
          <cell r="F10">
            <v>10.5</v>
          </cell>
          <cell r="G10">
            <v>6.8040000000000003</v>
          </cell>
          <cell r="H10">
            <v>7.64</v>
          </cell>
          <cell r="I10">
            <v>7.95</v>
          </cell>
          <cell r="J10">
            <v>10.25</v>
          </cell>
        </row>
        <row r="11">
          <cell r="A11" t="str">
            <v xml:space="preserve">AmeriGas Partners             </v>
          </cell>
          <cell r="B11" t="str">
            <v>APU</v>
          </cell>
          <cell r="C11">
            <v>1.056</v>
          </cell>
          <cell r="D11">
            <v>1.089</v>
          </cell>
          <cell r="E11">
            <v>1.25</v>
          </cell>
          <cell r="F11">
            <v>1.45</v>
          </cell>
          <cell r="G11">
            <v>3.7930000000000001</v>
          </cell>
          <cell r="H11">
            <v>4.0469999999999997</v>
          </cell>
          <cell r="I11">
            <v>2.8</v>
          </cell>
          <cell r="J11">
            <v>4.7</v>
          </cell>
        </row>
        <row r="12">
          <cell r="A12" t="str">
            <v xml:space="preserve">Aqua America                  </v>
          </cell>
          <cell r="B12" t="str">
            <v>WTR</v>
          </cell>
          <cell r="C12">
            <v>2.69</v>
          </cell>
          <cell r="D12">
            <v>2.7839999999999998</v>
          </cell>
          <cell r="E12">
            <v>2.8</v>
          </cell>
          <cell r="F12">
            <v>2.25</v>
          </cell>
          <cell r="G12">
            <v>2.1179999999999999</v>
          </cell>
          <cell r="H12">
            <v>1.9019999999999999</v>
          </cell>
          <cell r="I12">
            <v>2.35</v>
          </cell>
          <cell r="J12">
            <v>3.1</v>
          </cell>
        </row>
        <row r="13">
          <cell r="A13" t="str">
            <v xml:space="preserve">Artesian Res Corp             </v>
          </cell>
          <cell r="B13" t="str">
            <v>ARTNA</v>
          </cell>
          <cell r="C13">
            <v>4.4589999999999996</v>
          </cell>
          <cell r="D13">
            <v>5.3029999999999999</v>
          </cell>
          <cell r="G13">
            <v>2.5539999999999998</v>
          </cell>
          <cell r="H13">
            <v>2.6560000000000001</v>
          </cell>
        </row>
        <row r="14">
          <cell r="A14" t="str">
            <v xml:space="preserve">Atmos Energy                  </v>
          </cell>
          <cell r="B14" t="str">
            <v>ATO</v>
          </cell>
          <cell r="C14">
            <v>10.717000000000001</v>
          </cell>
          <cell r="D14">
            <v>13.189</v>
          </cell>
          <cell r="E14">
            <v>14.15</v>
          </cell>
          <cell r="F14">
            <v>13.8</v>
          </cell>
          <cell r="G14">
            <v>6.6180000000000003</v>
          </cell>
          <cell r="H14">
            <v>7.2380000000000004</v>
          </cell>
          <cell r="I14">
            <v>7.5</v>
          </cell>
          <cell r="J14">
            <v>9.1999999999999993</v>
          </cell>
        </row>
        <row r="15">
          <cell r="A15" t="str">
            <v xml:space="preserve">AVANGRID, Inc.                </v>
          </cell>
          <cell r="B15" t="str">
            <v>AGR</v>
          </cell>
          <cell r="C15">
            <v>7.819</v>
          </cell>
          <cell r="D15">
            <v>5.7830000000000004</v>
          </cell>
          <cell r="E15">
            <v>7.75</v>
          </cell>
          <cell r="F15">
            <v>9.75</v>
          </cell>
          <cell r="G15">
            <v>4.4889999999999999</v>
          </cell>
          <cell r="H15">
            <v>4.8869999999999996</v>
          </cell>
          <cell r="I15">
            <v>5.35</v>
          </cell>
          <cell r="J15">
            <v>7</v>
          </cell>
        </row>
        <row r="16">
          <cell r="A16" t="str">
            <v xml:space="preserve">Avista Corp.                  </v>
          </cell>
          <cell r="B16" t="str">
            <v>AVA</v>
          </cell>
          <cell r="C16">
            <v>6.2960000000000003</v>
          </cell>
          <cell r="D16">
            <v>6.46</v>
          </cell>
          <cell r="E16">
            <v>6.2</v>
          </cell>
          <cell r="F16">
            <v>6</v>
          </cell>
          <cell r="G16">
            <v>4.8739999999999997</v>
          </cell>
          <cell r="H16">
            <v>5.0110000000000001</v>
          </cell>
          <cell r="I16">
            <v>5.85</v>
          </cell>
          <cell r="J16">
            <v>6</v>
          </cell>
        </row>
        <row r="17">
          <cell r="A17" t="str">
            <v xml:space="preserve">Black Hills                   </v>
          </cell>
          <cell r="B17" t="str">
            <v>BKH</v>
          </cell>
          <cell r="C17">
            <v>6.0890000000000004</v>
          </cell>
          <cell r="D17">
            <v>7.625</v>
          </cell>
          <cell r="E17">
            <v>11.05</v>
          </cell>
          <cell r="F17">
            <v>6.75</v>
          </cell>
          <cell r="G17">
            <v>7.1539999999999999</v>
          </cell>
          <cell r="H17">
            <v>6.6109999999999998</v>
          </cell>
          <cell r="I17">
            <v>6.95</v>
          </cell>
          <cell r="J17">
            <v>8.5</v>
          </cell>
        </row>
        <row r="18">
          <cell r="A18" t="str">
            <v xml:space="preserve">California Water              </v>
          </cell>
          <cell r="B18" t="str">
            <v>CWT</v>
          </cell>
          <cell r="C18">
            <v>5.399</v>
          </cell>
          <cell r="D18">
            <v>5.6529999999999996</v>
          </cell>
          <cell r="E18">
            <v>3.95</v>
          </cell>
          <cell r="F18">
            <v>3.65</v>
          </cell>
          <cell r="G18">
            <v>2.9990000000000001</v>
          </cell>
          <cell r="H18">
            <v>3.1080000000000001</v>
          </cell>
          <cell r="I18">
            <v>3.3</v>
          </cell>
          <cell r="J18">
            <v>3.6</v>
          </cell>
        </row>
        <row r="19">
          <cell r="A19" t="str">
            <v xml:space="preserve">CenterPoint Energy            </v>
          </cell>
          <cell r="B19" t="str">
            <v>CNP</v>
          </cell>
          <cell r="C19">
            <v>3.3079999999999998</v>
          </cell>
          <cell r="D19">
            <v>3.294</v>
          </cell>
          <cell r="E19">
            <v>4.8499999999999996</v>
          </cell>
          <cell r="F19">
            <v>5</v>
          </cell>
          <cell r="G19">
            <v>4.0339999999999998</v>
          </cell>
          <cell r="H19">
            <v>3.24</v>
          </cell>
          <cell r="I19">
            <v>4.7</v>
          </cell>
          <cell r="J19">
            <v>5.75</v>
          </cell>
        </row>
        <row r="20">
          <cell r="A20" t="str">
            <v xml:space="preserve">Chesapeake Utilities          </v>
          </cell>
          <cell r="B20" t="str">
            <v>CPK</v>
          </cell>
          <cell r="C20">
            <v>10.727</v>
          </cell>
          <cell r="D20">
            <v>16.471</v>
          </cell>
          <cell r="E20">
            <v>9.9</v>
          </cell>
          <cell r="F20">
            <v>11.8</v>
          </cell>
          <cell r="G20">
            <v>5.4169999999999998</v>
          </cell>
          <cell r="H20">
            <v>6.4669999999999996</v>
          </cell>
          <cell r="I20">
            <v>6.55</v>
          </cell>
          <cell r="J20">
            <v>9</v>
          </cell>
        </row>
        <row r="21">
          <cell r="A21" t="str">
            <v xml:space="preserve">CMS Energy Corp.              </v>
          </cell>
          <cell r="B21" t="str">
            <v>CMS</v>
          </cell>
          <cell r="C21">
            <v>5.9119999999999999</v>
          </cell>
          <cell r="D21">
            <v>7.319</v>
          </cell>
          <cell r="E21">
            <v>7.7</v>
          </cell>
          <cell r="F21">
            <v>7.5</v>
          </cell>
          <cell r="G21">
            <v>5.2869999999999999</v>
          </cell>
          <cell r="H21">
            <v>5.6109999999999998</v>
          </cell>
          <cell r="I21">
            <v>6</v>
          </cell>
          <cell r="J21">
            <v>7.5</v>
          </cell>
        </row>
        <row r="22">
          <cell r="A22" t="str">
            <v xml:space="preserve">Conn. Water Services          </v>
          </cell>
          <cell r="B22" t="str">
            <v>CTWS</v>
          </cell>
          <cell r="C22">
            <v>4.3949999999999996</v>
          </cell>
          <cell r="D22">
            <v>4.7309999999999999</v>
          </cell>
          <cell r="E22">
            <v>4</v>
          </cell>
          <cell r="F22">
            <v>3.35</v>
          </cell>
          <cell r="G22">
            <v>3.456</v>
          </cell>
          <cell r="H22">
            <v>2.9350000000000001</v>
          </cell>
          <cell r="I22">
            <v>3.95</v>
          </cell>
          <cell r="J22">
            <v>4.7</v>
          </cell>
        </row>
        <row r="23">
          <cell r="A23" t="str">
            <v xml:space="preserve">Consol. Edison                </v>
          </cell>
          <cell r="B23" t="str">
            <v>ED</v>
          </cell>
          <cell r="C23">
            <v>11.106</v>
          </cell>
          <cell r="D23">
            <v>10.894</v>
          </cell>
          <cell r="E23">
            <v>10.85</v>
          </cell>
          <cell r="F23">
            <v>12.5</v>
          </cell>
          <cell r="G23">
            <v>8.41</v>
          </cell>
          <cell r="H23">
            <v>8.9160000000000004</v>
          </cell>
          <cell r="I23">
            <v>9.0500000000000007</v>
          </cell>
          <cell r="J23">
            <v>11.5</v>
          </cell>
        </row>
        <row r="24">
          <cell r="A24" t="str">
            <v xml:space="preserve">Consolidated Water            </v>
          </cell>
          <cell r="B24" t="str">
            <v>CWCO</v>
          </cell>
          <cell r="C24">
            <v>0.307</v>
          </cell>
          <cell r="D24">
            <v>1.081</v>
          </cell>
          <cell r="E24">
            <v>0.45</v>
          </cell>
          <cell r="F24">
            <v>0.5</v>
          </cell>
          <cell r="G24">
            <v>1.117</v>
          </cell>
          <cell r="H24">
            <v>1.149</v>
          </cell>
          <cell r="I24">
            <v>1.2</v>
          </cell>
          <cell r="J24">
            <v>2</v>
          </cell>
        </row>
        <row r="25">
          <cell r="A25" t="str">
            <v xml:space="preserve">Dominion Energy               </v>
          </cell>
          <cell r="B25" t="str">
            <v>D</v>
          </cell>
          <cell r="C25">
            <v>8.5389999999999997</v>
          </cell>
          <cell r="D25">
            <v>6.2480000000000002</v>
          </cell>
          <cell r="E25">
            <v>7.45</v>
          </cell>
          <cell r="F25">
            <v>8</v>
          </cell>
          <cell r="G25">
            <v>6.8970000000000002</v>
          </cell>
          <cell r="H25">
            <v>6.4770000000000003</v>
          </cell>
          <cell r="I25">
            <v>6.15</v>
          </cell>
          <cell r="J25">
            <v>9.5</v>
          </cell>
        </row>
        <row r="26">
          <cell r="A26" t="str">
            <v xml:space="preserve">DTE Energy                    </v>
          </cell>
          <cell r="B26" t="str">
            <v>DTE</v>
          </cell>
          <cell r="C26">
            <v>12.542999999999999</v>
          </cell>
          <cell r="D26">
            <v>14.913</v>
          </cell>
          <cell r="E26">
            <v>18.75</v>
          </cell>
          <cell r="F26">
            <v>13</v>
          </cell>
          <cell r="G26">
            <v>11.773</v>
          </cell>
          <cell r="H26">
            <v>12.582000000000001</v>
          </cell>
          <cell r="I26">
            <v>12.75</v>
          </cell>
          <cell r="J26">
            <v>16</v>
          </cell>
        </row>
        <row r="27">
          <cell r="A27" t="str">
            <v xml:space="preserve">Duke Energy                   </v>
          </cell>
          <cell r="B27" t="str">
            <v>DUK</v>
          </cell>
          <cell r="C27">
            <v>11.503</v>
          </cell>
          <cell r="D27">
            <v>12.914999999999999</v>
          </cell>
          <cell r="E27">
            <v>15.15</v>
          </cell>
          <cell r="F27">
            <v>12.75</v>
          </cell>
          <cell r="G27">
            <v>10.013</v>
          </cell>
          <cell r="H27">
            <v>10.487</v>
          </cell>
          <cell r="I27">
            <v>11.7</v>
          </cell>
          <cell r="J27">
            <v>13.75</v>
          </cell>
        </row>
        <row r="28">
          <cell r="A28" t="str">
            <v xml:space="preserve">Edison Int'l                  </v>
          </cell>
          <cell r="B28" t="str">
            <v>EIX</v>
          </cell>
          <cell r="C28">
            <v>11.749000000000001</v>
          </cell>
          <cell r="D28">
            <v>13.839</v>
          </cell>
          <cell r="E28">
            <v>15.05</v>
          </cell>
          <cell r="F28">
            <v>16.25</v>
          </cell>
          <cell r="G28">
            <v>11.031000000000001</v>
          </cell>
          <cell r="H28">
            <v>4.6929999999999996</v>
          </cell>
          <cell r="I28">
            <v>10.85</v>
          </cell>
          <cell r="J28">
            <v>13.5</v>
          </cell>
        </row>
        <row r="29">
          <cell r="A29" t="str">
            <v xml:space="preserve">El Paso Electric              </v>
          </cell>
          <cell r="B29" t="str">
            <v>EE</v>
          </cell>
          <cell r="C29">
            <v>5.9089999999999998</v>
          </cell>
          <cell r="D29">
            <v>6.843</v>
          </cell>
          <cell r="E29">
            <v>6.6</v>
          </cell>
          <cell r="F29">
            <v>7.5</v>
          </cell>
          <cell r="G29">
            <v>6.173</v>
          </cell>
          <cell r="H29">
            <v>5.8920000000000003</v>
          </cell>
          <cell r="I29">
            <v>6.3</v>
          </cell>
          <cell r="J29">
            <v>7.25</v>
          </cell>
        </row>
        <row r="30">
          <cell r="A30" t="str">
            <v xml:space="preserve">Entergy Corp.                 </v>
          </cell>
          <cell r="B30" t="str">
            <v>ETR</v>
          </cell>
          <cell r="C30">
            <v>22.074999999999999</v>
          </cell>
          <cell r="D30">
            <v>22.452000000000002</v>
          </cell>
          <cell r="E30">
            <v>22.5</v>
          </cell>
          <cell r="F30">
            <v>16.75</v>
          </cell>
          <cell r="G30">
            <v>16.704999999999998</v>
          </cell>
          <cell r="H30">
            <v>16.495999999999999</v>
          </cell>
          <cell r="I30">
            <v>16.350000000000001</v>
          </cell>
          <cell r="J30">
            <v>17.75</v>
          </cell>
        </row>
        <row r="31">
          <cell r="A31" t="str">
            <v xml:space="preserve">Evergy, Inc.                  </v>
          </cell>
          <cell r="B31" t="str">
            <v>EVRG</v>
          </cell>
          <cell r="D31">
            <v>4.1900000000000004</v>
          </cell>
          <cell r="E31">
            <v>5.7</v>
          </cell>
          <cell r="F31">
            <v>5.75</v>
          </cell>
          <cell r="H31">
            <v>4.8860000000000001</v>
          </cell>
          <cell r="I31">
            <v>7.1</v>
          </cell>
          <cell r="J31">
            <v>9.25</v>
          </cell>
        </row>
        <row r="32">
          <cell r="A32" t="str">
            <v xml:space="preserve">Eversource Energy             </v>
          </cell>
          <cell r="B32" t="str">
            <v>ES</v>
          </cell>
          <cell r="C32">
            <v>7.41</v>
          </cell>
          <cell r="D32">
            <v>7.9630000000000001</v>
          </cell>
          <cell r="E32">
            <v>9.35</v>
          </cell>
          <cell r="F32">
            <v>6.75</v>
          </cell>
          <cell r="G32">
            <v>5.8440000000000003</v>
          </cell>
          <cell r="H32">
            <v>6.6429999999999998</v>
          </cell>
          <cell r="I32">
            <v>7.25</v>
          </cell>
          <cell r="J32">
            <v>8.25</v>
          </cell>
        </row>
        <row r="33">
          <cell r="A33" t="str">
            <v xml:space="preserve">Exelon Corp.                  </v>
          </cell>
          <cell r="B33" t="str">
            <v>EXC</v>
          </cell>
          <cell r="C33">
            <v>7.8730000000000002</v>
          </cell>
          <cell r="D33">
            <v>7.8440000000000003</v>
          </cell>
          <cell r="E33">
            <v>7.55</v>
          </cell>
          <cell r="F33">
            <v>7.25</v>
          </cell>
          <cell r="G33">
            <v>8.3699999999999992</v>
          </cell>
          <cell r="H33">
            <v>8.2430000000000003</v>
          </cell>
          <cell r="I33">
            <v>9.3000000000000007</v>
          </cell>
          <cell r="J33">
            <v>11.5</v>
          </cell>
        </row>
        <row r="34">
          <cell r="A34" t="str">
            <v xml:space="preserve">FirstEnergy Corp.             </v>
          </cell>
          <cell r="B34" t="str">
            <v>FE</v>
          </cell>
          <cell r="C34">
            <v>6.3789999999999996</v>
          </cell>
          <cell r="D34">
            <v>5.2249999999999996</v>
          </cell>
          <cell r="E34">
            <v>5.45</v>
          </cell>
          <cell r="F34">
            <v>5.25</v>
          </cell>
          <cell r="G34">
            <v>6.5410000000000004</v>
          </cell>
          <cell r="H34">
            <v>3.9830000000000001</v>
          </cell>
          <cell r="I34">
            <v>5.2</v>
          </cell>
          <cell r="J34">
            <v>6.25</v>
          </cell>
        </row>
        <row r="35">
          <cell r="A35" t="str">
            <v xml:space="preserve">Fortis Inc.                   </v>
          </cell>
          <cell r="B35" t="str">
            <v>FTS.TO</v>
          </cell>
          <cell r="C35">
            <v>7.181</v>
          </cell>
          <cell r="D35">
            <v>7.51</v>
          </cell>
          <cell r="E35">
            <v>8.5</v>
          </cell>
          <cell r="F35">
            <v>7.75</v>
          </cell>
          <cell r="G35">
            <v>5.4329999999999998</v>
          </cell>
          <cell r="H35">
            <v>5.3979999999999997</v>
          </cell>
          <cell r="I35">
            <v>5.7</v>
          </cell>
          <cell r="J35">
            <v>6.75</v>
          </cell>
        </row>
        <row r="36">
          <cell r="A36" t="str">
            <v xml:space="preserve">Hawaiian Elec.                </v>
          </cell>
          <cell r="B36" t="str">
            <v>HE</v>
          </cell>
          <cell r="C36">
            <v>4.5519999999999996</v>
          </cell>
          <cell r="D36">
            <v>4.9349999999999996</v>
          </cell>
          <cell r="E36">
            <v>3.9</v>
          </cell>
          <cell r="F36">
            <v>4.5</v>
          </cell>
          <cell r="G36">
            <v>3.6829999999999998</v>
          </cell>
          <cell r="H36">
            <v>4.2009999999999996</v>
          </cell>
          <cell r="I36">
            <v>4.4000000000000004</v>
          </cell>
          <cell r="J36">
            <v>5.25</v>
          </cell>
        </row>
        <row r="37">
          <cell r="A37" t="str">
            <v xml:space="preserve">IDACORP, Inc.                 </v>
          </cell>
          <cell r="B37" t="str">
            <v>IDA</v>
          </cell>
          <cell r="C37">
            <v>5.6619999999999999</v>
          </cell>
          <cell r="D37">
            <v>5.5110000000000001</v>
          </cell>
          <cell r="E37">
            <v>6.35</v>
          </cell>
          <cell r="F37">
            <v>7.25</v>
          </cell>
          <cell r="G37">
            <v>7.5039999999999996</v>
          </cell>
          <cell r="H37">
            <v>7.8520000000000003</v>
          </cell>
          <cell r="I37">
            <v>7.85</v>
          </cell>
          <cell r="J37">
            <v>9.5</v>
          </cell>
        </row>
        <row r="38">
          <cell r="A38" t="str">
            <v xml:space="preserve">MGE Energy                    </v>
          </cell>
          <cell r="B38" t="str">
            <v>MGEE</v>
          </cell>
          <cell r="C38">
            <v>3.1190000000000002</v>
          </cell>
          <cell r="D38">
            <v>6.1210000000000004</v>
          </cell>
          <cell r="E38">
            <v>6.45</v>
          </cell>
          <cell r="F38">
            <v>8.0500000000000007</v>
          </cell>
          <cell r="G38">
            <v>3.726</v>
          </cell>
          <cell r="H38">
            <v>4.0570000000000004</v>
          </cell>
          <cell r="I38">
            <v>4.7</v>
          </cell>
          <cell r="J38">
            <v>6.55</v>
          </cell>
        </row>
        <row r="39">
          <cell r="A39" t="str">
            <v xml:space="preserve">Middlesex Water               </v>
          </cell>
          <cell r="B39" t="str">
            <v>MSEX</v>
          </cell>
          <cell r="C39">
            <v>3.0760000000000001</v>
          </cell>
          <cell r="D39">
            <v>4.3949999999999996</v>
          </cell>
          <cell r="E39">
            <v>3.5</v>
          </cell>
          <cell r="F39">
            <v>3.5</v>
          </cell>
          <cell r="G39">
            <v>2.2370000000000001</v>
          </cell>
          <cell r="H39">
            <v>2.8860000000000001</v>
          </cell>
          <cell r="I39">
            <v>2.95</v>
          </cell>
          <cell r="J39">
            <v>3.45</v>
          </cell>
        </row>
        <row r="40">
          <cell r="A40" t="str">
            <v xml:space="preserve">New Jersey Resources          </v>
          </cell>
          <cell r="B40" t="str">
            <v>NJR</v>
          </cell>
          <cell r="C40">
            <v>3.8010000000000002</v>
          </cell>
          <cell r="D40">
            <v>4.3860000000000001</v>
          </cell>
          <cell r="E40">
            <v>2.2000000000000002</v>
          </cell>
          <cell r="F40">
            <v>2.2999999999999998</v>
          </cell>
          <cell r="G40">
            <v>2.6789999999999998</v>
          </cell>
          <cell r="H40">
            <v>3.72</v>
          </cell>
          <cell r="I40">
            <v>3.1</v>
          </cell>
          <cell r="J40">
            <v>3.7</v>
          </cell>
        </row>
        <row r="41">
          <cell r="A41" t="str">
            <v xml:space="preserve">NextEra Energy                </v>
          </cell>
          <cell r="B41" t="str">
            <v>NEE</v>
          </cell>
          <cell r="C41">
            <v>22.803000000000001</v>
          </cell>
          <cell r="D41">
            <v>27.204999999999998</v>
          </cell>
          <cell r="E41">
            <v>18.7</v>
          </cell>
          <cell r="F41">
            <v>18.75</v>
          </cell>
          <cell r="G41">
            <v>12.108000000000001</v>
          </cell>
          <cell r="H41">
            <v>15.37</v>
          </cell>
          <cell r="I41">
            <v>15.05</v>
          </cell>
          <cell r="J41">
            <v>21</v>
          </cell>
        </row>
        <row r="42">
          <cell r="A42" t="str">
            <v xml:space="preserve">NiSource Inc.                 </v>
          </cell>
          <cell r="B42" t="str">
            <v>NI</v>
          </cell>
          <cell r="C42">
            <v>5.032</v>
          </cell>
          <cell r="D42">
            <v>4.883</v>
          </cell>
          <cell r="E42">
            <v>4.5999999999999996</v>
          </cell>
          <cell r="F42">
            <v>5.15</v>
          </cell>
          <cell r="G42">
            <v>2.0739999999999998</v>
          </cell>
          <cell r="H42">
            <v>2.823</v>
          </cell>
          <cell r="I42">
            <v>3.05</v>
          </cell>
          <cell r="J42">
            <v>3.75</v>
          </cell>
        </row>
        <row r="43">
          <cell r="A43" t="str">
            <v xml:space="preserve">Northwest Natural             </v>
          </cell>
          <cell r="B43" t="str">
            <v>NWN</v>
          </cell>
          <cell r="C43">
            <v>7.4329999999999998</v>
          </cell>
          <cell r="D43">
            <v>7.4320000000000004</v>
          </cell>
          <cell r="E43">
            <v>6.65</v>
          </cell>
          <cell r="F43">
            <v>6.25</v>
          </cell>
          <cell r="G43">
            <v>1.042</v>
          </cell>
          <cell r="H43">
            <v>5.2789999999999999</v>
          </cell>
          <cell r="I43">
            <v>5.15</v>
          </cell>
          <cell r="J43">
            <v>6.35</v>
          </cell>
        </row>
        <row r="44">
          <cell r="A44" t="str">
            <v xml:space="preserve">NorthWestern Corp.            </v>
          </cell>
          <cell r="B44" t="str">
            <v>NWE</v>
          </cell>
          <cell r="C44">
            <v>5.5990000000000002</v>
          </cell>
          <cell r="D44">
            <v>5.6429999999999998</v>
          </cell>
          <cell r="E44">
            <v>6.65</v>
          </cell>
          <cell r="F44">
            <v>6</v>
          </cell>
          <cell r="G44">
            <v>6.7569999999999997</v>
          </cell>
          <cell r="H44">
            <v>6.9589999999999996</v>
          </cell>
          <cell r="I44">
            <v>7.2</v>
          </cell>
          <cell r="J44">
            <v>8.25</v>
          </cell>
        </row>
        <row r="45">
          <cell r="A45" t="str">
            <v xml:space="preserve">OGE Energy                    </v>
          </cell>
          <cell r="B45" t="str">
            <v>OGE</v>
          </cell>
          <cell r="C45">
            <v>4.1269999999999998</v>
          </cell>
          <cell r="D45">
            <v>2.8719999999999999</v>
          </cell>
          <cell r="E45">
            <v>3.15</v>
          </cell>
          <cell r="F45">
            <v>3</v>
          </cell>
          <cell r="G45">
            <v>3.3439999999999999</v>
          </cell>
          <cell r="H45">
            <v>3.7410000000000001</v>
          </cell>
          <cell r="I45">
            <v>4.05</v>
          </cell>
          <cell r="J45">
            <v>5</v>
          </cell>
        </row>
        <row r="46">
          <cell r="A46" t="str">
            <v xml:space="preserve">ONE Gas, Inc.                 </v>
          </cell>
          <cell r="B46" t="str">
            <v>OGS</v>
          </cell>
          <cell r="C46">
            <v>6.8120000000000003</v>
          </cell>
          <cell r="D46">
            <v>7.5039999999999996</v>
          </cell>
          <cell r="E46">
            <v>8.5</v>
          </cell>
          <cell r="F46">
            <v>8.9</v>
          </cell>
          <cell r="G46">
            <v>5.96</v>
          </cell>
          <cell r="H46">
            <v>6.3220000000000001</v>
          </cell>
          <cell r="I46">
            <v>6.6</v>
          </cell>
          <cell r="J46">
            <v>9</v>
          </cell>
        </row>
        <row r="47">
          <cell r="A47" t="str">
            <v xml:space="preserve">Otter Tail Corp.              </v>
          </cell>
          <cell r="B47" t="str">
            <v>OTTR</v>
          </cell>
          <cell r="C47">
            <v>3.36</v>
          </cell>
          <cell r="D47">
            <v>2.6579999999999999</v>
          </cell>
          <cell r="E47">
            <v>5.0999999999999996</v>
          </cell>
          <cell r="F47">
            <v>2.75</v>
          </cell>
          <cell r="G47">
            <v>3.7010000000000001</v>
          </cell>
          <cell r="H47">
            <v>3.9580000000000002</v>
          </cell>
          <cell r="I47">
            <v>4.0999999999999996</v>
          </cell>
          <cell r="J47">
            <v>4.75</v>
          </cell>
        </row>
        <row r="48">
          <cell r="A48" t="str">
            <v xml:space="preserve">PG&amp;E Corp.                    </v>
          </cell>
          <cell r="B48" t="str">
            <v>PCG</v>
          </cell>
          <cell r="C48">
            <v>10.959</v>
          </cell>
          <cell r="D48">
            <v>12.519</v>
          </cell>
          <cell r="G48">
            <v>9.0280000000000005</v>
          </cell>
          <cell r="H48">
            <v>-7.3049999999999997</v>
          </cell>
        </row>
        <row r="49">
          <cell r="A49" t="str">
            <v xml:space="preserve">Pinnacle West Capital         </v>
          </cell>
          <cell r="B49" t="str">
            <v>PNW</v>
          </cell>
          <cell r="C49">
            <v>12.804</v>
          </cell>
          <cell r="D49">
            <v>10.734</v>
          </cell>
          <cell r="E49">
            <v>11.25</v>
          </cell>
          <cell r="F49">
            <v>11.75</v>
          </cell>
          <cell r="G49">
            <v>9.7859999999999996</v>
          </cell>
          <cell r="H49">
            <v>11.407</v>
          </cell>
          <cell r="I49">
            <v>10.95</v>
          </cell>
          <cell r="J49">
            <v>13.5</v>
          </cell>
        </row>
        <row r="50">
          <cell r="A50" t="str">
            <v xml:space="preserve">PNM Resources                 </v>
          </cell>
          <cell r="B50" t="str">
            <v>PNM</v>
          </cell>
          <cell r="C50">
            <v>6.2830000000000004</v>
          </cell>
          <cell r="D50">
            <v>6.2919999999999998</v>
          </cell>
          <cell r="E50">
            <v>8</v>
          </cell>
          <cell r="F50">
            <v>5</v>
          </cell>
          <cell r="G50">
            <v>5.2990000000000004</v>
          </cell>
          <cell r="H50">
            <v>5.1280000000000001</v>
          </cell>
          <cell r="I50">
            <v>5.75</v>
          </cell>
          <cell r="J50">
            <v>7</v>
          </cell>
        </row>
        <row r="51">
          <cell r="A51" t="str">
            <v xml:space="preserve">Portland General              </v>
          </cell>
          <cell r="B51" t="str">
            <v>POR</v>
          </cell>
          <cell r="C51">
            <v>5.7679999999999998</v>
          </cell>
          <cell r="D51">
            <v>6.665</v>
          </cell>
          <cell r="E51">
            <v>5.15</v>
          </cell>
          <cell r="F51">
            <v>5.25</v>
          </cell>
          <cell r="G51">
            <v>6.1609999999999996</v>
          </cell>
          <cell r="H51">
            <v>6.6539999999999999</v>
          </cell>
          <cell r="I51">
            <v>6.95</v>
          </cell>
          <cell r="J51">
            <v>8.75</v>
          </cell>
        </row>
        <row r="52">
          <cell r="A52" t="str">
            <v xml:space="preserve">PPL Corp.                     </v>
          </cell>
          <cell r="B52" t="str">
            <v>PPL</v>
          </cell>
          <cell r="C52">
            <v>4.5179999999999998</v>
          </cell>
          <cell r="D52">
            <v>4.4950000000000001</v>
          </cell>
          <cell r="E52">
            <v>4.3</v>
          </cell>
          <cell r="F52">
            <v>3.25</v>
          </cell>
          <cell r="G52">
            <v>3.6829999999999998</v>
          </cell>
          <cell r="H52">
            <v>4.1630000000000003</v>
          </cell>
          <cell r="I52">
            <v>3.95</v>
          </cell>
          <cell r="J52">
            <v>5</v>
          </cell>
        </row>
        <row r="53">
          <cell r="A53" t="str">
            <v xml:space="preserve">Public Serv. Enterprise       </v>
          </cell>
          <cell r="B53" t="str">
            <v>PEG</v>
          </cell>
          <cell r="C53">
            <v>8.2970000000000006</v>
          </cell>
          <cell r="D53">
            <v>7.7619999999999996</v>
          </cell>
          <cell r="E53">
            <v>5.95</v>
          </cell>
          <cell r="F53">
            <v>6</v>
          </cell>
          <cell r="G53">
            <v>5.3029999999999999</v>
          </cell>
          <cell r="H53">
            <v>5.444</v>
          </cell>
          <cell r="I53">
            <v>6.45</v>
          </cell>
          <cell r="J53">
            <v>7.75</v>
          </cell>
        </row>
        <row r="54">
          <cell r="A54" t="str">
            <v xml:space="preserve">RGC Resources Inc             </v>
          </cell>
          <cell r="B54" t="str">
            <v>RGCO</v>
          </cell>
          <cell r="C54">
            <v>2.8660000000000001</v>
          </cell>
          <cell r="D54">
            <v>2.9129999999999998</v>
          </cell>
          <cell r="G54">
            <v>1.7250000000000001</v>
          </cell>
          <cell r="H54">
            <v>1.7989999999999999</v>
          </cell>
        </row>
        <row r="55">
          <cell r="A55" t="str">
            <v xml:space="preserve">Sempra Energy                 </v>
          </cell>
          <cell r="B55" t="str">
            <v>SRE</v>
          </cell>
          <cell r="C55">
            <v>15.711</v>
          </cell>
          <cell r="D55">
            <v>13.821999999999999</v>
          </cell>
          <cell r="E55">
            <v>16.899999999999999</v>
          </cell>
          <cell r="F55">
            <v>10.25</v>
          </cell>
          <cell r="G55">
            <v>10.574999999999999</v>
          </cell>
          <cell r="H55">
            <v>11.068</v>
          </cell>
          <cell r="I55">
            <v>11.4</v>
          </cell>
          <cell r="J55">
            <v>15.5</v>
          </cell>
        </row>
        <row r="56">
          <cell r="A56" t="str">
            <v xml:space="preserve">SJW Group                     </v>
          </cell>
          <cell r="B56" t="str">
            <v>SJW</v>
          </cell>
          <cell r="C56">
            <v>7.2640000000000002</v>
          </cell>
          <cell r="D56">
            <v>5.085</v>
          </cell>
          <cell r="E56">
            <v>5</v>
          </cell>
          <cell r="F56">
            <v>5.25</v>
          </cell>
          <cell r="G56">
            <v>5.2380000000000004</v>
          </cell>
          <cell r="H56">
            <v>3.2869999999999999</v>
          </cell>
          <cell r="I56">
            <v>3.9</v>
          </cell>
          <cell r="J56">
            <v>5.0999999999999996</v>
          </cell>
        </row>
        <row r="57">
          <cell r="A57" t="str">
            <v xml:space="preserve">South Jersey Inds.            </v>
          </cell>
          <cell r="B57" t="str">
            <v>SJI</v>
          </cell>
          <cell r="C57">
            <v>3.431</v>
          </cell>
          <cell r="D57">
            <v>3.9889999999999999</v>
          </cell>
          <cell r="E57">
            <v>4.5</v>
          </cell>
          <cell r="F57">
            <v>6.5</v>
          </cell>
          <cell r="G57">
            <v>2.7850000000000001</v>
          </cell>
          <cell r="H57">
            <v>2.9129999999999998</v>
          </cell>
          <cell r="I57">
            <v>2.15</v>
          </cell>
          <cell r="J57">
            <v>3.75</v>
          </cell>
        </row>
        <row r="58">
          <cell r="A58" t="str">
            <v xml:space="preserve">Southern Co.                  </v>
          </cell>
          <cell r="B58" t="str">
            <v>SO</v>
          </cell>
          <cell r="C58">
            <v>7.367</v>
          </cell>
          <cell r="D58">
            <v>7.7389999999999999</v>
          </cell>
          <cell r="E58">
            <v>7.2</v>
          </cell>
          <cell r="F58">
            <v>5.25</v>
          </cell>
          <cell r="G58">
            <v>6.6379999999999999</v>
          </cell>
          <cell r="H58">
            <v>6.4119999999999999</v>
          </cell>
          <cell r="I58">
            <v>6.4</v>
          </cell>
          <cell r="J58">
            <v>7.5</v>
          </cell>
        </row>
        <row r="59">
          <cell r="A59" t="str">
            <v xml:space="preserve">Southwest Gas                 </v>
          </cell>
          <cell r="B59" t="str">
            <v>SWX</v>
          </cell>
          <cell r="C59">
            <v>12.968</v>
          </cell>
          <cell r="D59">
            <v>14.444000000000001</v>
          </cell>
          <cell r="E59">
            <v>15.75</v>
          </cell>
          <cell r="F59">
            <v>20.7</v>
          </cell>
          <cell r="G59">
            <v>8.8330000000000002</v>
          </cell>
          <cell r="H59">
            <v>8.1370000000000005</v>
          </cell>
          <cell r="I59">
            <v>9.6999999999999993</v>
          </cell>
          <cell r="J59">
            <v>13.55</v>
          </cell>
        </row>
        <row r="60">
          <cell r="A60" t="str">
            <v xml:space="preserve">Spire Inc.                    </v>
          </cell>
          <cell r="B60" t="str">
            <v>SR</v>
          </cell>
          <cell r="C60">
            <v>9.077</v>
          </cell>
          <cell r="D60">
            <v>9.8559999999999999</v>
          </cell>
          <cell r="E60">
            <v>11.2</v>
          </cell>
          <cell r="F60">
            <v>12.75</v>
          </cell>
          <cell r="G60">
            <v>6.5410000000000004</v>
          </cell>
          <cell r="H60">
            <v>7.5510000000000002</v>
          </cell>
          <cell r="I60">
            <v>7.3</v>
          </cell>
          <cell r="J60">
            <v>9.5500000000000007</v>
          </cell>
        </row>
        <row r="61">
          <cell r="A61" t="str">
            <v xml:space="preserve">Star Group L.P.               </v>
          </cell>
          <cell r="B61" t="str">
            <v>SGU</v>
          </cell>
          <cell r="C61">
            <v>0.216</v>
          </cell>
          <cell r="D61">
            <v>0.254</v>
          </cell>
          <cell r="G61">
            <v>0.97499999999999998</v>
          </cell>
          <cell r="H61">
            <v>1.649</v>
          </cell>
        </row>
        <row r="62">
          <cell r="A62" t="str">
            <v xml:space="preserve">UGI Corp.                     </v>
          </cell>
          <cell r="B62" t="str">
            <v>UGI</v>
          </cell>
          <cell r="C62">
            <v>3.6720000000000002</v>
          </cell>
          <cell r="D62">
            <v>3.298</v>
          </cell>
          <cell r="E62">
            <v>3.9</v>
          </cell>
          <cell r="F62">
            <v>4.3</v>
          </cell>
          <cell r="G62">
            <v>4.7290000000000001</v>
          </cell>
          <cell r="H62">
            <v>5.4020000000000001</v>
          </cell>
          <cell r="I62">
            <v>5.2</v>
          </cell>
          <cell r="J62">
            <v>6.55</v>
          </cell>
        </row>
        <row r="63">
          <cell r="A63" t="str">
            <v xml:space="preserve">Unitil Corp.                  </v>
          </cell>
          <cell r="B63" t="str">
            <v>UTL</v>
          </cell>
          <cell r="C63">
            <v>8.0519999999999996</v>
          </cell>
          <cell r="D63">
            <v>6.883</v>
          </cell>
          <cell r="G63">
            <v>5.1230000000000002</v>
          </cell>
          <cell r="H63">
            <v>5.6059999999999999</v>
          </cell>
        </row>
        <row r="64">
          <cell r="A64" t="str">
            <v xml:space="preserve">WEC Energy Group              </v>
          </cell>
          <cell r="B64" t="str">
            <v>WEC</v>
          </cell>
          <cell r="C64">
            <v>6.2089999999999996</v>
          </cell>
          <cell r="D64">
            <v>6.7050000000000001</v>
          </cell>
          <cell r="E64">
            <v>9.4499999999999993</v>
          </cell>
          <cell r="F64">
            <v>7.75</v>
          </cell>
          <cell r="G64">
            <v>5.69</v>
          </cell>
          <cell r="H64">
            <v>6.0380000000000003</v>
          </cell>
          <cell r="I64">
            <v>6.45</v>
          </cell>
          <cell r="J64">
            <v>8.5</v>
          </cell>
        </row>
        <row r="65">
          <cell r="A65" t="str">
            <v xml:space="preserve">Xcel Energy Inc.              </v>
          </cell>
          <cell r="B65" t="str">
            <v>XEL</v>
          </cell>
          <cell r="C65">
            <v>6.5369999999999999</v>
          </cell>
          <cell r="D65">
            <v>7.6980000000000004</v>
          </cell>
          <cell r="E65">
            <v>9.1999999999999993</v>
          </cell>
          <cell r="F65">
            <v>7.25</v>
          </cell>
          <cell r="G65">
            <v>5.4649999999999999</v>
          </cell>
          <cell r="H65">
            <v>5.9180000000000001</v>
          </cell>
          <cell r="I65">
            <v>6.3</v>
          </cell>
          <cell r="J65">
            <v>8</v>
          </cell>
        </row>
        <row r="66">
          <cell r="A66" t="str">
            <v xml:space="preserve">York Water Co. (The)          </v>
          </cell>
          <cell r="B66" t="str">
            <v>YORW</v>
          </cell>
          <cell r="C66">
            <v>1.948</v>
          </cell>
          <cell r="E66">
            <v>2</v>
          </cell>
          <cell r="F66">
            <v>1.85</v>
          </cell>
          <cell r="G66">
            <v>1.534</v>
          </cell>
          <cell r="H66">
            <v>1.575</v>
          </cell>
          <cell r="I66">
            <v>1.75</v>
          </cell>
          <cell r="J66">
            <v>2.5</v>
          </cell>
        </row>
      </sheetData>
      <sheetData sheetId="21"/>
      <sheetData sheetId="22">
        <row r="9">
          <cell r="D9" t="str">
            <v>ALE</v>
          </cell>
          <cell r="E9" t="str">
            <v xml:space="preserve">ALLETE                        </v>
          </cell>
          <cell r="F9">
            <v>23.6</v>
          </cell>
          <cell r="G9">
            <v>84.3</v>
          </cell>
          <cell r="H9">
            <v>72.5</v>
          </cell>
          <cell r="I9">
            <v>78.400000000000006</v>
          </cell>
          <cell r="J9">
            <v>7.65</v>
          </cell>
          <cell r="K9">
            <v>3.5</v>
          </cell>
          <cell r="L9">
            <v>2.35</v>
          </cell>
          <cell r="M9">
            <v>10.55</v>
          </cell>
          <cell r="N9">
            <v>43.05</v>
          </cell>
          <cell r="O9">
            <v>8.0500000000000007</v>
          </cell>
          <cell r="P9">
            <v>7.15</v>
          </cell>
          <cell r="Q9">
            <v>9.25</v>
          </cell>
          <cell r="R9">
            <v>5.25</v>
          </cell>
          <cell r="S9">
            <v>43630</v>
          </cell>
          <cell r="T9">
            <v>10.248366013071896</v>
          </cell>
          <cell r="U9">
            <v>1.8211382113821142</v>
          </cell>
          <cell r="V9">
            <v>5.45876887340302E-2</v>
          </cell>
          <cell r="W9">
            <v>0.67142857142857149</v>
          </cell>
          <cell r="X9">
            <v>0.72511848341232221</v>
          </cell>
          <cell r="Y9">
            <v>2.9974489795918366E-2</v>
          </cell>
          <cell r="Z9">
            <v>1.1258741258741258</v>
          </cell>
          <cell r="AA9">
            <v>1.7619047619047619</v>
          </cell>
        </row>
        <row r="10">
          <cell r="D10" t="str">
            <v>LNT</v>
          </cell>
          <cell r="E10" t="str">
            <v xml:space="preserve">Alliant Energy                </v>
          </cell>
          <cell r="F10">
            <v>21.3</v>
          </cell>
          <cell r="G10">
            <v>49.1</v>
          </cell>
          <cell r="H10">
            <v>40.799999999999997</v>
          </cell>
          <cell r="I10">
            <v>44.95</v>
          </cell>
          <cell r="J10">
            <v>4.4000000000000004</v>
          </cell>
          <cell r="K10">
            <v>2.25</v>
          </cell>
          <cell r="L10">
            <v>1.42</v>
          </cell>
          <cell r="M10">
            <v>6.75</v>
          </cell>
          <cell r="N10">
            <v>21.8</v>
          </cell>
          <cell r="O10">
            <v>4.5999999999999996</v>
          </cell>
          <cell r="P10">
            <v>6.5</v>
          </cell>
          <cell r="Q10">
            <v>5.2</v>
          </cell>
          <cell r="R10">
            <v>6.15</v>
          </cell>
          <cell r="S10">
            <v>43630</v>
          </cell>
          <cell r="T10">
            <v>10.21590909090909</v>
          </cell>
          <cell r="U10">
            <v>2.0619266055045871</v>
          </cell>
          <cell r="V10">
            <v>6.5137614678899072E-2</v>
          </cell>
          <cell r="W10">
            <v>0.63111111111111107</v>
          </cell>
          <cell r="X10">
            <v>0.6518518518518519</v>
          </cell>
          <cell r="Y10">
            <v>3.1590656284760842E-2</v>
          </cell>
          <cell r="Z10">
            <v>0.70769230769230762</v>
          </cell>
          <cell r="AA10">
            <v>0.84552845528455278</v>
          </cell>
        </row>
        <row r="11">
          <cell r="D11" t="str">
            <v>AWR</v>
          </cell>
          <cell r="E11" t="str">
            <v>Amer. States Water</v>
          </cell>
          <cell r="F11">
            <v>37.6</v>
          </cell>
          <cell r="G11">
            <v>72.5</v>
          </cell>
          <cell r="H11">
            <v>63.3</v>
          </cell>
          <cell r="I11">
            <v>67.900000000000006</v>
          </cell>
          <cell r="J11">
            <v>3.05</v>
          </cell>
          <cell r="K11">
            <v>1.9</v>
          </cell>
          <cell r="L11">
            <v>1.1399999999999999</v>
          </cell>
          <cell r="M11">
            <v>3.45</v>
          </cell>
          <cell r="N11">
            <v>15.85</v>
          </cell>
          <cell r="O11">
            <v>3.25</v>
          </cell>
          <cell r="P11">
            <v>3.5</v>
          </cell>
          <cell r="Q11">
            <v>4</v>
          </cell>
          <cell r="R11">
            <v>3.25</v>
          </cell>
          <cell r="S11">
            <v>43567</v>
          </cell>
          <cell r="T11">
            <v>22.262295081967217</v>
          </cell>
          <cell r="U11">
            <v>4.2839116719242902</v>
          </cell>
          <cell r="V11">
            <v>7.1924290220820183E-2</v>
          </cell>
          <cell r="W11">
            <v>0.6</v>
          </cell>
          <cell r="X11">
            <v>0.88405797101449268</v>
          </cell>
          <cell r="Y11">
            <v>1.6789396170839466E-2</v>
          </cell>
          <cell r="Z11">
            <v>0.9285714285714286</v>
          </cell>
          <cell r="AA11">
            <v>1.2307692307692308</v>
          </cell>
        </row>
        <row r="12">
          <cell r="D12" t="str">
            <v>AWK</v>
          </cell>
          <cell r="E12" t="str">
            <v>Amer. Water Works</v>
          </cell>
          <cell r="F12">
            <v>32.700000000000003</v>
          </cell>
          <cell r="G12">
            <v>107.7</v>
          </cell>
          <cell r="H12">
            <v>88</v>
          </cell>
          <cell r="I12">
            <v>97.85</v>
          </cell>
          <cell r="J12">
            <v>6.75</v>
          </cell>
          <cell r="K12">
            <v>3.6</v>
          </cell>
          <cell r="L12">
            <v>1.94</v>
          </cell>
          <cell r="M12">
            <v>9.15</v>
          </cell>
          <cell r="N12">
            <v>34.549999999999997</v>
          </cell>
          <cell r="O12">
            <v>7.05</v>
          </cell>
          <cell r="P12">
            <v>9.15</v>
          </cell>
          <cell r="Q12">
            <v>8.3000000000000007</v>
          </cell>
          <cell r="R12">
            <v>9</v>
          </cell>
          <cell r="S12">
            <v>43567</v>
          </cell>
          <cell r="T12">
            <v>14.496296296296295</v>
          </cell>
          <cell r="U12">
            <v>2.8321273516642549</v>
          </cell>
          <cell r="V12">
            <v>5.6150506512301017E-2</v>
          </cell>
          <cell r="W12">
            <v>0.53888888888888886</v>
          </cell>
          <cell r="X12">
            <v>0.73770491803278682</v>
          </cell>
          <cell r="Y12">
            <v>1.9826264690853346E-2</v>
          </cell>
          <cell r="Z12">
            <v>0.77049180327868849</v>
          </cell>
          <cell r="AA12">
            <v>0.92222222222222228</v>
          </cell>
        </row>
        <row r="13">
          <cell r="D13" t="str">
            <v>AEE</v>
          </cell>
          <cell r="E13" t="str">
            <v xml:space="preserve">Ameren Corp.                  </v>
          </cell>
          <cell r="F13">
            <v>22.6</v>
          </cell>
          <cell r="G13">
            <v>76.099999999999994</v>
          </cell>
          <cell r="H13">
            <v>63.1</v>
          </cell>
          <cell r="I13">
            <v>69.599999999999994</v>
          </cell>
          <cell r="J13">
            <v>7.95</v>
          </cell>
          <cell r="K13">
            <v>3.3</v>
          </cell>
          <cell r="L13">
            <v>1.93</v>
          </cell>
          <cell r="M13">
            <v>9.85</v>
          </cell>
          <cell r="N13">
            <v>32.950000000000003</v>
          </cell>
          <cell r="O13">
            <v>8.4</v>
          </cell>
          <cell r="P13">
            <v>13.15</v>
          </cell>
          <cell r="Q13">
            <v>10.25</v>
          </cell>
          <cell r="R13">
            <v>10.5</v>
          </cell>
          <cell r="S13">
            <v>43630</v>
          </cell>
          <cell r="T13">
            <v>8.7547169811320753</v>
          </cell>
          <cell r="U13">
            <v>2.1122913505311072</v>
          </cell>
          <cell r="V13">
            <v>5.8573596358118353E-2</v>
          </cell>
          <cell r="W13">
            <v>0.58484848484848484</v>
          </cell>
          <cell r="X13">
            <v>0.80710659898477166</v>
          </cell>
          <cell r="Y13">
            <v>2.7729885057471267E-2</v>
          </cell>
          <cell r="Z13">
            <v>0.63878326996197721</v>
          </cell>
          <cell r="AA13">
            <v>0.97619047619047616</v>
          </cell>
        </row>
        <row r="14">
          <cell r="D14" t="str">
            <v>AEP</v>
          </cell>
          <cell r="E14" t="str">
            <v>American Electric Power</v>
          </cell>
          <cell r="F14">
            <v>21.2</v>
          </cell>
          <cell r="G14">
            <v>89</v>
          </cell>
          <cell r="H14">
            <v>72.3</v>
          </cell>
          <cell r="I14">
            <v>80.650000000000006</v>
          </cell>
          <cell r="J14">
            <v>9.1999999999999993</v>
          </cell>
          <cell r="K14">
            <v>4.0999999999999996</v>
          </cell>
          <cell r="L14">
            <v>2.72</v>
          </cell>
          <cell r="M14">
            <v>13.6</v>
          </cell>
          <cell r="N14">
            <v>40.049999999999997</v>
          </cell>
          <cell r="O14">
            <v>9.75</v>
          </cell>
          <cell r="P14">
            <v>12.65</v>
          </cell>
          <cell r="Q14">
            <v>11</v>
          </cell>
          <cell r="R14">
            <v>12.5</v>
          </cell>
          <cell r="S14">
            <v>43630</v>
          </cell>
          <cell r="T14">
            <v>8.7663043478260878</v>
          </cell>
          <cell r="U14">
            <v>2.0137328339575533</v>
          </cell>
          <cell r="V14">
            <v>6.7915106117353324E-2</v>
          </cell>
          <cell r="W14">
            <v>0.66341463414634161</v>
          </cell>
          <cell r="X14">
            <v>0.67647058823529405</v>
          </cell>
          <cell r="Y14">
            <v>3.3725976441413515E-2</v>
          </cell>
          <cell r="Z14">
            <v>0.77075098814229248</v>
          </cell>
          <cell r="AA14">
            <v>0.88</v>
          </cell>
        </row>
        <row r="15">
          <cell r="D15" t="str">
            <v>WTR</v>
          </cell>
          <cell r="E15" t="str">
            <v>Aqua America</v>
          </cell>
          <cell r="F15">
            <v>31.6</v>
          </cell>
          <cell r="G15">
            <v>37.6</v>
          </cell>
          <cell r="H15">
            <v>32.700000000000003</v>
          </cell>
          <cell r="I15">
            <v>35.150000000000006</v>
          </cell>
          <cell r="J15">
            <v>2.35</v>
          </cell>
          <cell r="K15">
            <v>1.5</v>
          </cell>
          <cell r="L15">
            <v>0.97</v>
          </cell>
          <cell r="M15">
            <v>2.8</v>
          </cell>
          <cell r="N15">
            <v>12.2</v>
          </cell>
          <cell r="O15">
            <v>2.5</v>
          </cell>
          <cell r="P15">
            <v>2.8</v>
          </cell>
          <cell r="Q15">
            <v>3.1</v>
          </cell>
          <cell r="R15">
            <v>2.25</v>
          </cell>
          <cell r="S15">
            <v>43567</v>
          </cell>
          <cell r="T15">
            <v>14.957446808510641</v>
          </cell>
          <cell r="U15">
            <v>2.8811475409836071</v>
          </cell>
          <cell r="V15">
            <v>7.9508196721311472E-2</v>
          </cell>
          <cell r="W15">
            <v>0.64666666666666661</v>
          </cell>
          <cell r="X15">
            <v>0.83928571428571441</v>
          </cell>
          <cell r="Y15">
            <v>2.7596017069701276E-2</v>
          </cell>
          <cell r="Z15">
            <v>0.8928571428571429</v>
          </cell>
          <cell r="AA15">
            <v>1.3777777777777778</v>
          </cell>
        </row>
        <row r="16">
          <cell r="D16" t="str">
            <v>ATO</v>
          </cell>
          <cell r="E16" t="str">
            <v>Atmos Energy</v>
          </cell>
          <cell r="F16">
            <v>23.2</v>
          </cell>
          <cell r="G16">
            <v>104.1</v>
          </cell>
          <cell r="H16">
            <v>89.2</v>
          </cell>
          <cell r="I16">
            <v>96.65</v>
          </cell>
          <cell r="J16">
            <v>7.5</v>
          </cell>
          <cell r="K16">
            <v>4.3</v>
          </cell>
          <cell r="L16">
            <v>2.1</v>
          </cell>
          <cell r="M16">
            <v>14.15</v>
          </cell>
          <cell r="N16">
            <v>48.3</v>
          </cell>
          <cell r="O16">
            <v>7.8</v>
          </cell>
          <cell r="P16">
            <v>14.4</v>
          </cell>
          <cell r="Q16">
            <v>9.1999999999999993</v>
          </cell>
          <cell r="R16">
            <v>13.8</v>
          </cell>
          <cell r="S16">
            <v>43616</v>
          </cell>
          <cell r="T16">
            <v>12.886666666666667</v>
          </cell>
          <cell r="U16">
            <v>2.0010351966873707</v>
          </cell>
          <cell r="V16">
            <v>4.3478260869565223E-2</v>
          </cell>
          <cell r="W16">
            <v>0.48837209302325585</v>
          </cell>
          <cell r="X16">
            <v>0.53003533568904593</v>
          </cell>
          <cell r="Y16">
            <v>2.172788411795137E-2</v>
          </cell>
          <cell r="Z16">
            <v>0.54166666666666663</v>
          </cell>
          <cell r="AA16">
            <v>0.66666666666666663</v>
          </cell>
        </row>
        <row r="17">
          <cell r="D17" t="str">
            <v>AGR</v>
          </cell>
          <cell r="E17" t="str">
            <v>Avangrid, Inc.</v>
          </cell>
          <cell r="F17">
            <v>22.2</v>
          </cell>
          <cell r="G17">
            <v>52.9</v>
          </cell>
          <cell r="H17">
            <v>47.4</v>
          </cell>
          <cell r="I17">
            <v>50.15</v>
          </cell>
          <cell r="J17">
            <v>5.35</v>
          </cell>
          <cell r="K17">
            <v>2.25</v>
          </cell>
          <cell r="L17">
            <v>1.78</v>
          </cell>
          <cell r="M17">
            <v>7.75</v>
          </cell>
          <cell r="N17">
            <v>49.35</v>
          </cell>
          <cell r="O17">
            <v>5.7</v>
          </cell>
          <cell r="P17">
            <v>10.050000000000001</v>
          </cell>
          <cell r="Q17">
            <v>7</v>
          </cell>
          <cell r="R17">
            <v>9.75</v>
          </cell>
          <cell r="S17">
            <v>43602</v>
          </cell>
          <cell r="T17">
            <v>9.3738317757009355</v>
          </cell>
          <cell r="U17">
            <v>1.0162107396149949</v>
          </cell>
          <cell r="V17">
            <v>3.6068895643363727E-2</v>
          </cell>
          <cell r="W17">
            <v>0.7911111111111111</v>
          </cell>
          <cell r="X17">
            <v>0.69032258064516128</v>
          </cell>
          <cell r="Y17">
            <v>3.5493519441674976E-2</v>
          </cell>
          <cell r="Z17">
            <v>0.56716417910447758</v>
          </cell>
          <cell r="AA17">
            <v>0.71794871794871795</v>
          </cell>
        </row>
        <row r="18">
          <cell r="D18" t="str">
            <v>AVA</v>
          </cell>
          <cell r="E18" t="str">
            <v xml:space="preserve">Avista Corp.                  </v>
          </cell>
          <cell r="F18">
            <v>13.9</v>
          </cell>
          <cell r="G18">
            <v>43.3</v>
          </cell>
          <cell r="H18">
            <v>39.799999999999997</v>
          </cell>
          <cell r="I18">
            <v>41.55</v>
          </cell>
          <cell r="J18">
            <v>5.85</v>
          </cell>
          <cell r="K18">
            <v>2.9</v>
          </cell>
          <cell r="L18">
            <v>1.55</v>
          </cell>
          <cell r="M18">
            <v>6.2</v>
          </cell>
          <cell r="N18">
            <v>28.55</v>
          </cell>
          <cell r="O18">
            <v>5.2</v>
          </cell>
          <cell r="P18">
            <v>6.05</v>
          </cell>
          <cell r="Q18">
            <v>6</v>
          </cell>
          <cell r="R18">
            <v>6</v>
          </cell>
          <cell r="S18">
            <v>43581</v>
          </cell>
          <cell r="T18">
            <v>7.1025641025641022</v>
          </cell>
          <cell r="U18">
            <v>1.4553415061295971</v>
          </cell>
          <cell r="V18">
            <v>5.4290718038528897E-2</v>
          </cell>
          <cell r="W18">
            <v>0.53448275862068972</v>
          </cell>
          <cell r="X18">
            <v>0.94354838709677413</v>
          </cell>
          <cell r="Y18">
            <v>3.7304452466907341E-2</v>
          </cell>
          <cell r="Z18">
            <v>0.85950413223140498</v>
          </cell>
          <cell r="AA18">
            <v>1</v>
          </cell>
        </row>
        <row r="19">
          <cell r="D19" t="str">
            <v>BKH</v>
          </cell>
          <cell r="E19" t="str">
            <v xml:space="preserve">Black Hills                   </v>
          </cell>
          <cell r="F19">
            <v>20.2</v>
          </cell>
          <cell r="G19">
            <v>74.8</v>
          </cell>
          <cell r="H19">
            <v>60.8</v>
          </cell>
          <cell r="I19">
            <v>67.8</v>
          </cell>
          <cell r="J19">
            <v>6.95</v>
          </cell>
          <cell r="K19">
            <v>3.45</v>
          </cell>
          <cell r="L19">
            <v>2.0499999999999998</v>
          </cell>
          <cell r="M19">
            <v>11.05</v>
          </cell>
          <cell r="N19">
            <v>38.1</v>
          </cell>
          <cell r="O19">
            <v>7.2</v>
          </cell>
          <cell r="P19">
            <v>8.6</v>
          </cell>
          <cell r="Q19">
            <v>8.5</v>
          </cell>
          <cell r="R19">
            <v>6.75</v>
          </cell>
          <cell r="S19">
            <v>43581</v>
          </cell>
          <cell r="T19">
            <v>9.7553956834532372</v>
          </cell>
          <cell r="U19">
            <v>1.7795275590551181</v>
          </cell>
          <cell r="V19">
            <v>5.3805774278215215E-2</v>
          </cell>
          <cell r="W19">
            <v>0.5942028985507245</v>
          </cell>
          <cell r="X19">
            <v>0.62895927601809953</v>
          </cell>
          <cell r="Y19">
            <v>3.023598820058997E-2</v>
          </cell>
          <cell r="Z19">
            <v>0.83720930232558144</v>
          </cell>
          <cell r="AA19">
            <v>1.2592592592592593</v>
          </cell>
        </row>
        <row r="20">
          <cell r="D20" t="str">
            <v>CWT</v>
          </cell>
          <cell r="E20" t="str">
            <v>California Water</v>
          </cell>
          <cell r="F20">
            <v>32.799999999999997</v>
          </cell>
          <cell r="G20">
            <v>55</v>
          </cell>
          <cell r="H20">
            <v>44.6</v>
          </cell>
          <cell r="I20">
            <v>49.8</v>
          </cell>
          <cell r="J20">
            <v>3.3</v>
          </cell>
          <cell r="K20">
            <v>1.65</v>
          </cell>
          <cell r="L20">
            <v>0.79</v>
          </cell>
          <cell r="M20">
            <v>3.95</v>
          </cell>
          <cell r="N20">
            <v>15.45</v>
          </cell>
          <cell r="O20">
            <v>3.4</v>
          </cell>
          <cell r="P20">
            <v>4</v>
          </cell>
          <cell r="Q20">
            <v>3.6</v>
          </cell>
          <cell r="R20">
            <v>3.65</v>
          </cell>
          <cell r="S20">
            <v>43567</v>
          </cell>
          <cell r="T20">
            <v>15.090909090909092</v>
          </cell>
          <cell r="U20">
            <v>3.2233009708737863</v>
          </cell>
          <cell r="V20">
            <v>5.1132686084142398E-2</v>
          </cell>
          <cell r="W20">
            <v>0.47878787878787882</v>
          </cell>
          <cell r="X20">
            <v>0.83544303797468344</v>
          </cell>
          <cell r="Y20">
            <v>1.5863453815261046E-2</v>
          </cell>
          <cell r="Z20">
            <v>0.85</v>
          </cell>
          <cell r="AA20">
            <v>0.98630136986301375</v>
          </cell>
        </row>
        <row r="21">
          <cell r="D21" t="str">
            <v>CNP</v>
          </cell>
          <cell r="E21" t="str">
            <v xml:space="preserve">CenterPoint Energy            </v>
          </cell>
          <cell r="F21">
            <v>19.2</v>
          </cell>
          <cell r="G21">
            <v>31.4</v>
          </cell>
          <cell r="H21">
            <v>27.7</v>
          </cell>
          <cell r="I21">
            <v>29.549999999999997</v>
          </cell>
          <cell r="J21">
            <v>4.7</v>
          </cell>
          <cell r="K21">
            <v>1.5</v>
          </cell>
          <cell r="L21">
            <v>1.1599999999999999</v>
          </cell>
          <cell r="M21">
            <v>4.8499999999999996</v>
          </cell>
          <cell r="N21">
            <v>18.5</v>
          </cell>
          <cell r="O21">
            <v>5.2</v>
          </cell>
          <cell r="P21">
            <v>4.95</v>
          </cell>
          <cell r="Q21">
            <v>5.75</v>
          </cell>
          <cell r="R21">
            <v>5</v>
          </cell>
          <cell r="S21">
            <v>43630</v>
          </cell>
          <cell r="T21">
            <v>6.287234042553191</v>
          </cell>
          <cell r="U21">
            <v>1.5972972972972972</v>
          </cell>
          <cell r="V21">
            <v>6.2702702702702701E-2</v>
          </cell>
          <cell r="W21">
            <v>0.77333333333333332</v>
          </cell>
          <cell r="X21">
            <v>0.96907216494845372</v>
          </cell>
          <cell r="Y21">
            <v>3.925549915397631E-2</v>
          </cell>
          <cell r="Z21">
            <v>1.0505050505050506</v>
          </cell>
          <cell r="AA21">
            <v>1.1499999999999999</v>
          </cell>
        </row>
        <row r="22">
          <cell r="D22" t="str">
            <v>CPK</v>
          </cell>
          <cell r="E22" t="str">
            <v>Chesapeake Utilities</v>
          </cell>
          <cell r="F22">
            <v>27.1</v>
          </cell>
          <cell r="G22">
            <v>95.6</v>
          </cell>
          <cell r="H22">
            <v>77.599999999999994</v>
          </cell>
          <cell r="I22">
            <v>86.6</v>
          </cell>
          <cell r="J22">
            <v>6.55</v>
          </cell>
          <cell r="K22">
            <v>3.45</v>
          </cell>
          <cell r="L22">
            <v>1.55</v>
          </cell>
          <cell r="M22">
            <v>9.9</v>
          </cell>
          <cell r="N22">
            <v>35.549999999999997</v>
          </cell>
          <cell r="O22">
            <v>7.05</v>
          </cell>
          <cell r="P22">
            <v>10.3</v>
          </cell>
          <cell r="Q22">
            <v>9</v>
          </cell>
          <cell r="R22">
            <v>11.8</v>
          </cell>
          <cell r="S22">
            <v>43616</v>
          </cell>
          <cell r="T22">
            <v>13.221374045801527</v>
          </cell>
          <cell r="U22">
            <v>2.4360056258790435</v>
          </cell>
          <cell r="V22">
            <v>4.3600562587904367E-2</v>
          </cell>
          <cell r="W22">
            <v>0.44927536231884058</v>
          </cell>
          <cell r="X22">
            <v>0.66161616161616155</v>
          </cell>
          <cell r="Y22">
            <v>1.7898383371824481E-2</v>
          </cell>
          <cell r="Z22">
            <v>0.68446601941747565</v>
          </cell>
          <cell r="AA22">
            <v>0.76271186440677963</v>
          </cell>
        </row>
        <row r="23">
          <cell r="D23" t="str">
            <v>CMS</v>
          </cell>
          <cell r="E23" t="str">
            <v xml:space="preserve">CMS Energy Corp.              </v>
          </cell>
          <cell r="F23">
            <v>22.6</v>
          </cell>
          <cell r="G23">
            <v>57.7</v>
          </cell>
          <cell r="H23">
            <v>48</v>
          </cell>
          <cell r="I23">
            <v>52.85</v>
          </cell>
          <cell r="J23">
            <v>6</v>
          </cell>
          <cell r="K23">
            <v>2.5</v>
          </cell>
          <cell r="L23">
            <v>1.53</v>
          </cell>
          <cell r="M23">
            <v>7.7</v>
          </cell>
          <cell r="N23">
            <v>17.899999999999999</v>
          </cell>
          <cell r="O23">
            <v>6.35</v>
          </cell>
          <cell r="P23">
            <v>8.35</v>
          </cell>
          <cell r="Q23">
            <v>7.5</v>
          </cell>
          <cell r="R23">
            <v>7.5</v>
          </cell>
          <cell r="S23">
            <v>43630</v>
          </cell>
          <cell r="T23">
            <v>8.8083333333333336</v>
          </cell>
          <cell r="U23">
            <v>2.9525139664804474</v>
          </cell>
          <cell r="V23">
            <v>8.5474860335195538E-2</v>
          </cell>
          <cell r="W23">
            <v>0.61199999999999999</v>
          </cell>
          <cell r="X23">
            <v>0.77922077922077926</v>
          </cell>
          <cell r="Y23">
            <v>2.8949858088930937E-2</v>
          </cell>
          <cell r="Z23">
            <v>0.76047904191616766</v>
          </cell>
          <cell r="AA23">
            <v>1</v>
          </cell>
        </row>
        <row r="24">
          <cell r="D24" t="str">
            <v>CTWS</v>
          </cell>
          <cell r="E24" t="str">
            <v>Conn. Water Services</v>
          </cell>
          <cell r="F24">
            <v>31.9</v>
          </cell>
          <cell r="G24">
            <v>69.400000000000006</v>
          </cell>
          <cell r="H24">
            <v>62.8</v>
          </cell>
          <cell r="I24">
            <v>66.099999999999994</v>
          </cell>
          <cell r="J24">
            <v>3.95</v>
          </cell>
          <cell r="K24">
            <v>2.4500000000000002</v>
          </cell>
          <cell r="L24">
            <v>1.3</v>
          </cell>
          <cell r="M24">
            <v>4</v>
          </cell>
          <cell r="N24">
            <v>25</v>
          </cell>
          <cell r="O24">
            <v>4.0999999999999996</v>
          </cell>
          <cell r="P24">
            <v>4</v>
          </cell>
          <cell r="Q24">
            <v>4.7</v>
          </cell>
          <cell r="R24">
            <v>3.35</v>
          </cell>
          <cell r="S24">
            <v>43567</v>
          </cell>
          <cell r="T24">
            <v>16.73417721518987</v>
          </cell>
          <cell r="U24">
            <v>2.6439999999999997</v>
          </cell>
          <cell r="V24">
            <v>5.2000000000000005E-2</v>
          </cell>
          <cell r="W24">
            <v>0.53061224489795922</v>
          </cell>
          <cell r="X24">
            <v>0.98750000000000004</v>
          </cell>
          <cell r="Y24">
            <v>1.9667170953101363E-2</v>
          </cell>
          <cell r="Z24">
            <v>1.0249999999999999</v>
          </cell>
          <cell r="AA24">
            <v>1.4029850746268657</v>
          </cell>
        </row>
        <row r="25">
          <cell r="D25" t="str">
            <v>ED</v>
          </cell>
          <cell r="E25" t="str">
            <v xml:space="preserve">Consol. Edison                </v>
          </cell>
          <cell r="F25">
            <v>20.5</v>
          </cell>
          <cell r="G25">
            <v>86.5</v>
          </cell>
          <cell r="H25">
            <v>73.3</v>
          </cell>
          <cell r="I25">
            <v>79.900000000000006</v>
          </cell>
          <cell r="J25">
            <v>9.0500000000000007</v>
          </cell>
          <cell r="K25">
            <v>4.1500000000000004</v>
          </cell>
          <cell r="L25">
            <v>2.96</v>
          </cell>
          <cell r="M25">
            <v>10.85</v>
          </cell>
          <cell r="N25">
            <v>53</v>
          </cell>
          <cell r="O25">
            <v>9.85</v>
          </cell>
          <cell r="P25">
            <v>12.45</v>
          </cell>
          <cell r="Q25">
            <v>11.5</v>
          </cell>
          <cell r="R25">
            <v>12.5</v>
          </cell>
          <cell r="S25">
            <v>43602</v>
          </cell>
          <cell r="T25">
            <v>8.8287292817679557</v>
          </cell>
          <cell r="U25">
            <v>1.5075471698113208</v>
          </cell>
          <cell r="V25">
            <v>5.5849056603773581E-2</v>
          </cell>
          <cell r="W25">
            <v>0.71325301204819269</v>
          </cell>
          <cell r="X25">
            <v>0.83410138248847931</v>
          </cell>
          <cell r="Y25">
            <v>3.7046307884856064E-2</v>
          </cell>
          <cell r="Z25">
            <v>0.79116465863453822</v>
          </cell>
          <cell r="AA25">
            <v>0.92</v>
          </cell>
        </row>
        <row r="26">
          <cell r="D26" t="str">
            <v>CWCO</v>
          </cell>
          <cell r="E26" t="str">
            <v>Consolidated Water</v>
          </cell>
          <cell r="F26">
            <v>19.899999999999999</v>
          </cell>
          <cell r="G26">
            <v>13.8</v>
          </cell>
          <cell r="H26">
            <v>11.1</v>
          </cell>
          <cell r="I26">
            <v>12.45</v>
          </cell>
          <cell r="J26">
            <v>1.2</v>
          </cell>
          <cell r="K26">
            <v>0.71</v>
          </cell>
          <cell r="L26">
            <v>0.34</v>
          </cell>
          <cell r="M26">
            <v>0.45</v>
          </cell>
          <cell r="N26">
            <v>4.6500000000000004</v>
          </cell>
          <cell r="O26">
            <v>1.25</v>
          </cell>
          <cell r="P26">
            <v>0.45</v>
          </cell>
          <cell r="Q26">
            <v>2</v>
          </cell>
          <cell r="R26">
            <v>0.5</v>
          </cell>
          <cell r="S26">
            <v>43567</v>
          </cell>
          <cell r="T26">
            <v>10.375</v>
          </cell>
          <cell r="U26">
            <v>2.6774193548387095</v>
          </cell>
          <cell r="V26">
            <v>7.3118279569892475E-2</v>
          </cell>
          <cell r="W26">
            <v>0.4788732394366198</v>
          </cell>
          <cell r="X26">
            <v>2.6666666666666665</v>
          </cell>
          <cell r="Y26">
            <v>2.7309236947791169E-2</v>
          </cell>
          <cell r="Z26">
            <v>2.7777777777777777</v>
          </cell>
          <cell r="AA26">
            <v>4</v>
          </cell>
        </row>
        <row r="27">
          <cell r="D27" t="str">
            <v>D</v>
          </cell>
          <cell r="E27" t="str">
            <v xml:space="preserve">Dominion Resources            </v>
          </cell>
          <cell r="F27">
            <v>31.9</v>
          </cell>
          <cell r="G27">
            <v>77.900000000000006</v>
          </cell>
          <cell r="H27">
            <v>67.400000000000006</v>
          </cell>
          <cell r="I27">
            <v>72.650000000000006</v>
          </cell>
          <cell r="J27">
            <v>6.15</v>
          </cell>
          <cell r="K27">
            <v>2.35</v>
          </cell>
          <cell r="L27">
            <v>3.67</v>
          </cell>
          <cell r="M27">
            <v>7.45</v>
          </cell>
          <cell r="N27">
            <v>34.75</v>
          </cell>
          <cell r="O27">
            <v>8.5</v>
          </cell>
          <cell r="P27">
            <v>8.4499999999999993</v>
          </cell>
          <cell r="Q27">
            <v>9.5</v>
          </cell>
          <cell r="R27">
            <v>8</v>
          </cell>
          <cell r="S27">
            <v>43602</v>
          </cell>
          <cell r="T27">
            <v>11.8130081300813</v>
          </cell>
          <cell r="U27">
            <v>2.0906474820143885</v>
          </cell>
          <cell r="V27">
            <v>0.10561151079136691</v>
          </cell>
          <cell r="W27">
            <v>1.5617021276595744</v>
          </cell>
          <cell r="X27">
            <v>0.82550335570469802</v>
          </cell>
          <cell r="Y27">
            <v>5.0516173434273913E-2</v>
          </cell>
          <cell r="Z27">
            <v>1.0059171597633136</v>
          </cell>
          <cell r="AA27">
            <v>1.1875</v>
          </cell>
        </row>
        <row r="28">
          <cell r="D28" t="str">
            <v>DTE</v>
          </cell>
          <cell r="E28" t="str">
            <v xml:space="preserve">DTE Energy                    </v>
          </cell>
          <cell r="F28">
            <v>20.2</v>
          </cell>
          <cell r="G28">
            <v>130</v>
          </cell>
          <cell r="H28">
            <v>107.3</v>
          </cell>
          <cell r="I28">
            <v>118.65</v>
          </cell>
          <cell r="J28">
            <v>12.75</v>
          </cell>
          <cell r="K28">
            <v>6.25</v>
          </cell>
          <cell r="L28">
            <v>3.84</v>
          </cell>
          <cell r="M28">
            <v>18.75</v>
          </cell>
          <cell r="N28">
            <v>60.5</v>
          </cell>
          <cell r="O28">
            <v>13.65</v>
          </cell>
          <cell r="P28">
            <v>12.75</v>
          </cell>
          <cell r="Q28">
            <v>16</v>
          </cell>
          <cell r="R28">
            <v>13</v>
          </cell>
          <cell r="S28">
            <v>43630</v>
          </cell>
          <cell r="T28">
            <v>9.3058823529411772</v>
          </cell>
          <cell r="U28">
            <v>1.9611570247933885</v>
          </cell>
          <cell r="V28">
            <v>6.347107438016529E-2</v>
          </cell>
          <cell r="W28">
            <v>0.61439999999999995</v>
          </cell>
          <cell r="X28">
            <v>0.68</v>
          </cell>
          <cell r="Y28">
            <v>3.2364096080910239E-2</v>
          </cell>
          <cell r="Z28">
            <v>1.0705882352941176</v>
          </cell>
          <cell r="AA28">
            <v>1.2307692307692308</v>
          </cell>
        </row>
        <row r="29">
          <cell r="D29" t="str">
            <v>DUK</v>
          </cell>
          <cell r="E29" t="str">
            <v xml:space="preserve">Duke Energy                   </v>
          </cell>
          <cell r="F29">
            <v>18</v>
          </cell>
          <cell r="G29">
            <v>91.7</v>
          </cell>
          <cell r="H29">
            <v>82.5</v>
          </cell>
          <cell r="I29">
            <v>87.1</v>
          </cell>
          <cell r="J29">
            <v>11.7</v>
          </cell>
          <cell r="K29">
            <v>4.95</v>
          </cell>
          <cell r="L29">
            <v>3.75</v>
          </cell>
          <cell r="M29">
            <v>15.15</v>
          </cell>
          <cell r="N29">
            <v>61.65</v>
          </cell>
          <cell r="O29">
            <v>12.25</v>
          </cell>
          <cell r="P29">
            <v>14.3</v>
          </cell>
          <cell r="Q29">
            <v>13.75</v>
          </cell>
          <cell r="R29">
            <v>12.75</v>
          </cell>
          <cell r="S29">
            <v>43602</v>
          </cell>
          <cell r="T29">
            <v>7.4444444444444446</v>
          </cell>
          <cell r="U29">
            <v>1.4128142741281426</v>
          </cell>
          <cell r="V29">
            <v>6.0827250608272508E-2</v>
          </cell>
          <cell r="W29">
            <v>0.75757575757575757</v>
          </cell>
          <cell r="X29">
            <v>0.77227722772277219</v>
          </cell>
          <cell r="Y29">
            <v>4.3053960964408729E-2</v>
          </cell>
          <cell r="Z29">
            <v>0.85664335664335656</v>
          </cell>
          <cell r="AA29">
            <v>1.0784313725490196</v>
          </cell>
        </row>
        <row r="30">
          <cell r="D30" t="str">
            <v>EIX</v>
          </cell>
          <cell r="E30" t="str">
            <v xml:space="preserve">Edison Int'l                  </v>
          </cell>
          <cell r="F30" t="str">
            <v>NMF</v>
          </cell>
          <cell r="G30">
            <v>67.400000000000006</v>
          </cell>
          <cell r="H30">
            <v>53.4</v>
          </cell>
          <cell r="I30">
            <v>60.400000000000006</v>
          </cell>
          <cell r="J30">
            <v>10.85</v>
          </cell>
          <cell r="K30">
            <v>4.5</v>
          </cell>
          <cell r="L30">
            <v>2.4500000000000002</v>
          </cell>
          <cell r="M30">
            <v>15.05</v>
          </cell>
          <cell r="N30">
            <v>33.6</v>
          </cell>
          <cell r="O30">
            <v>11.25</v>
          </cell>
          <cell r="P30">
            <v>14.9</v>
          </cell>
          <cell r="Q30">
            <v>13.5</v>
          </cell>
          <cell r="R30">
            <v>16.25</v>
          </cell>
          <cell r="S30">
            <v>43581</v>
          </cell>
          <cell r="T30">
            <v>5.5668202764976966</v>
          </cell>
          <cell r="U30">
            <v>1.7976190476190477</v>
          </cell>
          <cell r="V30">
            <v>7.2916666666666671E-2</v>
          </cell>
          <cell r="W30">
            <v>0.54444444444444451</v>
          </cell>
          <cell r="X30">
            <v>0.72093023255813948</v>
          </cell>
          <cell r="Y30">
            <v>4.0562913907284767E-2</v>
          </cell>
          <cell r="Z30">
            <v>0.75503355704697983</v>
          </cell>
          <cell r="AA30">
            <v>0.83076923076923082</v>
          </cell>
        </row>
        <row r="31">
          <cell r="D31" t="str">
            <v>EE</v>
          </cell>
          <cell r="E31" t="str">
            <v xml:space="preserve">El Paso Electric              </v>
          </cell>
          <cell r="F31">
            <v>26.3</v>
          </cell>
          <cell r="G31">
            <v>60.8</v>
          </cell>
          <cell r="H31">
            <v>48</v>
          </cell>
          <cell r="I31">
            <v>54.4</v>
          </cell>
          <cell r="J31">
            <v>6.3</v>
          </cell>
          <cell r="K31">
            <v>2.6</v>
          </cell>
          <cell r="L31">
            <v>1.52</v>
          </cell>
          <cell r="M31">
            <v>6.6</v>
          </cell>
          <cell r="N31">
            <v>31.65</v>
          </cell>
          <cell r="O31">
            <v>6.5</v>
          </cell>
          <cell r="P31">
            <v>6.25</v>
          </cell>
          <cell r="Q31">
            <v>7.25</v>
          </cell>
          <cell r="R31">
            <v>7.5</v>
          </cell>
          <cell r="S31">
            <v>43581</v>
          </cell>
          <cell r="T31">
            <v>8.6349206349206344</v>
          </cell>
          <cell r="U31">
            <v>1.7187993680884677</v>
          </cell>
          <cell r="V31">
            <v>4.8025276461295424E-2</v>
          </cell>
          <cell r="W31">
            <v>0.58461538461538465</v>
          </cell>
          <cell r="X31">
            <v>0.95454545454545459</v>
          </cell>
          <cell r="Y31">
            <v>2.7941176470588237E-2</v>
          </cell>
          <cell r="Z31">
            <v>1.04</v>
          </cell>
          <cell r="AA31">
            <v>0.96666666666666667</v>
          </cell>
        </row>
        <row r="32"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</row>
        <row r="33">
          <cell r="D33" t="str">
            <v>ETR</v>
          </cell>
          <cell r="E33" t="str">
            <v xml:space="preserve">Entergy Corp.                 </v>
          </cell>
          <cell r="F33">
            <v>16.8</v>
          </cell>
          <cell r="G33">
            <v>99.8</v>
          </cell>
          <cell r="H33">
            <v>83.2</v>
          </cell>
          <cell r="I33">
            <v>91.5</v>
          </cell>
          <cell r="J33">
            <v>16.350000000000001</v>
          </cell>
          <cell r="K33">
            <v>5.8</v>
          </cell>
          <cell r="L33">
            <v>3.66</v>
          </cell>
          <cell r="M33">
            <v>22.5</v>
          </cell>
          <cell r="N33">
            <v>51.35</v>
          </cell>
          <cell r="O33">
            <v>16.649999999999999</v>
          </cell>
          <cell r="P33">
            <v>17.5</v>
          </cell>
          <cell r="Q33">
            <v>17.75</v>
          </cell>
          <cell r="R33">
            <v>16.75</v>
          </cell>
          <cell r="S33">
            <v>43630</v>
          </cell>
          <cell r="T33">
            <v>5.5963302752293576</v>
          </cell>
          <cell r="U33">
            <v>1.7818889970788705</v>
          </cell>
          <cell r="V33">
            <v>7.1275559883154815E-2</v>
          </cell>
          <cell r="W33">
            <v>0.63103448275862073</v>
          </cell>
          <cell r="X33">
            <v>0.72666666666666668</v>
          </cell>
          <cell r="Y33">
            <v>0.04</v>
          </cell>
          <cell r="Z33">
            <v>0.9514285714285714</v>
          </cell>
          <cell r="AA33">
            <v>1.0597014925373134</v>
          </cell>
        </row>
        <row r="34">
          <cell r="D34" t="str">
            <v>EVRG</v>
          </cell>
          <cell r="E34" t="str">
            <v>Evergy, Inc.</v>
          </cell>
          <cell r="F34">
            <v>20.9</v>
          </cell>
          <cell r="G34">
            <v>59.9</v>
          </cell>
          <cell r="H34">
            <v>54.6</v>
          </cell>
          <cell r="I34">
            <v>57.25</v>
          </cell>
          <cell r="J34">
            <v>7.1</v>
          </cell>
          <cell r="K34">
            <v>2.8</v>
          </cell>
          <cell r="L34">
            <v>1.94</v>
          </cell>
          <cell r="M34">
            <v>5.7</v>
          </cell>
          <cell r="N34">
            <v>38.049999999999997</v>
          </cell>
          <cell r="O34">
            <v>7.95</v>
          </cell>
          <cell r="P34">
            <v>6.3</v>
          </cell>
          <cell r="Q34">
            <v>9.25</v>
          </cell>
          <cell r="R34">
            <v>5.75</v>
          </cell>
          <cell r="S34">
            <v>43630</v>
          </cell>
          <cell r="T34">
            <v>8.0633802816901419</v>
          </cell>
          <cell r="U34">
            <v>1.5045992115637321</v>
          </cell>
          <cell r="V34">
            <v>5.0985545335085418E-2</v>
          </cell>
          <cell r="W34">
            <v>0.69285714285714284</v>
          </cell>
          <cell r="X34">
            <v>1.2456140350877192</v>
          </cell>
          <cell r="Y34">
            <v>3.3886462882096069E-2</v>
          </cell>
          <cell r="Z34">
            <v>1.2619047619047619</v>
          </cell>
          <cell r="AA34">
            <v>1.6086956521739131</v>
          </cell>
        </row>
        <row r="35">
          <cell r="D35" t="str">
            <v>ES</v>
          </cell>
          <cell r="E35" t="str">
            <v xml:space="preserve">Eversource Energy    </v>
          </cell>
          <cell r="F35">
            <v>20.7</v>
          </cell>
          <cell r="G35">
            <v>73.3</v>
          </cell>
          <cell r="H35">
            <v>63.1</v>
          </cell>
          <cell r="I35">
            <v>68.2</v>
          </cell>
          <cell r="J35">
            <v>7.25</v>
          </cell>
          <cell r="K35">
            <v>3.45</v>
          </cell>
          <cell r="L35">
            <v>2.14</v>
          </cell>
          <cell r="M35">
            <v>9.35</v>
          </cell>
          <cell r="N35">
            <v>37.700000000000003</v>
          </cell>
          <cell r="O35">
            <v>7.55</v>
          </cell>
          <cell r="P35">
            <v>8.0500000000000007</v>
          </cell>
          <cell r="Q35">
            <v>8.25</v>
          </cell>
          <cell r="R35">
            <v>6.75</v>
          </cell>
          <cell r="S35">
            <v>43602</v>
          </cell>
          <cell r="T35">
            <v>9.4068965517241381</v>
          </cell>
          <cell r="U35">
            <v>1.8090185676392572</v>
          </cell>
          <cell r="V35">
            <v>5.6763925729442971E-2</v>
          </cell>
          <cell r="W35">
            <v>0.62028985507246381</v>
          </cell>
          <cell r="X35">
            <v>0.77540106951871657</v>
          </cell>
          <cell r="Y35">
            <v>3.1378299120234605E-2</v>
          </cell>
          <cell r="Z35">
            <v>0.93788819875776386</v>
          </cell>
          <cell r="AA35">
            <v>1.2222222222222223</v>
          </cell>
        </row>
        <row r="36">
          <cell r="D36" t="str">
            <v>EXC</v>
          </cell>
          <cell r="E36" t="str">
            <v xml:space="preserve">Exelon Corp.                  </v>
          </cell>
          <cell r="F36">
            <v>15.6</v>
          </cell>
          <cell r="G36">
            <v>51</v>
          </cell>
          <cell r="H36">
            <v>43.5</v>
          </cell>
          <cell r="I36">
            <v>47.25</v>
          </cell>
          <cell r="J36">
            <v>9.3000000000000007</v>
          </cell>
          <cell r="K36">
            <v>3.15</v>
          </cell>
          <cell r="L36">
            <v>1.45</v>
          </cell>
          <cell r="M36">
            <v>7.55</v>
          </cell>
          <cell r="N36">
            <v>33.5</v>
          </cell>
          <cell r="O36">
            <v>9.75</v>
          </cell>
          <cell r="P36">
            <v>7.3</v>
          </cell>
          <cell r="Q36">
            <v>11.5</v>
          </cell>
          <cell r="R36">
            <v>7.25</v>
          </cell>
          <cell r="S36">
            <v>43602</v>
          </cell>
          <cell r="T36">
            <v>5.0806451612903221</v>
          </cell>
          <cell r="U36">
            <v>1.4104477611940298</v>
          </cell>
          <cell r="V36">
            <v>4.3283582089552235E-2</v>
          </cell>
          <cell r="W36">
            <v>0.46031746031746029</v>
          </cell>
          <cell r="X36">
            <v>1.2317880794701987</v>
          </cell>
          <cell r="Y36">
            <v>3.0687830687830688E-2</v>
          </cell>
          <cell r="Z36">
            <v>1.3356164383561644</v>
          </cell>
          <cell r="AA36">
            <v>1.5862068965517242</v>
          </cell>
        </row>
        <row r="37">
          <cell r="D37" t="str">
            <v>FE</v>
          </cell>
          <cell r="E37" t="str">
            <v xml:space="preserve">FirstEnergy Corp.             </v>
          </cell>
          <cell r="F37">
            <v>16.2</v>
          </cell>
          <cell r="G37">
            <v>42.5</v>
          </cell>
          <cell r="H37">
            <v>36.299999999999997</v>
          </cell>
          <cell r="I37">
            <v>39.4</v>
          </cell>
          <cell r="J37">
            <v>5.2</v>
          </cell>
          <cell r="K37">
            <v>2.6</v>
          </cell>
          <cell r="L37">
            <v>1.52</v>
          </cell>
          <cell r="M37">
            <v>5.45</v>
          </cell>
          <cell r="N37">
            <v>14.9</v>
          </cell>
          <cell r="O37">
            <v>5.45</v>
          </cell>
          <cell r="P37">
            <v>5.3</v>
          </cell>
          <cell r="Q37">
            <v>6.25</v>
          </cell>
          <cell r="R37">
            <v>5.25</v>
          </cell>
          <cell r="S37">
            <v>43602</v>
          </cell>
          <cell r="T37">
            <v>7.5769230769230766</v>
          </cell>
          <cell r="U37">
            <v>2.6442953020134228</v>
          </cell>
          <cell r="V37">
            <v>0.10201342281879194</v>
          </cell>
          <cell r="W37">
            <v>0.58461538461538465</v>
          </cell>
          <cell r="X37">
            <v>0.95412844036697253</v>
          </cell>
          <cell r="Y37">
            <v>3.8578680203045689E-2</v>
          </cell>
          <cell r="Z37">
            <v>1.0283018867924529</v>
          </cell>
          <cell r="AA37">
            <v>1.1904761904761905</v>
          </cell>
        </row>
        <row r="38">
          <cell r="D38" t="str">
            <v>FTS.TO</v>
          </cell>
          <cell r="E38" t="str">
            <v>Fortis Inc.</v>
          </cell>
          <cell r="F38">
            <v>19</v>
          </cell>
          <cell r="G38">
            <v>51.5</v>
          </cell>
          <cell r="H38">
            <v>44</v>
          </cell>
          <cell r="I38">
            <v>47.75</v>
          </cell>
          <cell r="J38">
            <v>5.7</v>
          </cell>
          <cell r="K38">
            <v>2.7</v>
          </cell>
          <cell r="L38">
            <v>1.85</v>
          </cell>
          <cell r="M38">
            <v>8.5</v>
          </cell>
          <cell r="N38">
            <v>36.450000000000003</v>
          </cell>
          <cell r="O38">
            <v>5.95</v>
          </cell>
          <cell r="P38">
            <v>7.9</v>
          </cell>
          <cell r="Q38">
            <v>6.75</v>
          </cell>
          <cell r="R38">
            <v>7.75</v>
          </cell>
          <cell r="S38">
            <v>43630</v>
          </cell>
          <cell r="T38">
            <v>8.3771929824561404</v>
          </cell>
          <cell r="U38">
            <v>1.3100137174211248</v>
          </cell>
          <cell r="V38">
            <v>5.0754458161865565E-2</v>
          </cell>
          <cell r="W38">
            <v>0.68518518518518512</v>
          </cell>
          <cell r="X38">
            <v>0.67058823529411771</v>
          </cell>
          <cell r="Y38">
            <v>3.8743455497382201E-2</v>
          </cell>
          <cell r="Z38">
            <v>0.75316455696202533</v>
          </cell>
          <cell r="AA38">
            <v>0.87096774193548387</v>
          </cell>
        </row>
        <row r="39">
          <cell r="D39" t="str">
            <v>GXP</v>
          </cell>
          <cell r="E39" t="str">
            <v xml:space="preserve">Great Plains Energy             </v>
          </cell>
          <cell r="F39" t="str">
            <v>N/A</v>
          </cell>
          <cell r="G39" t="str">
            <v>N/A</v>
          </cell>
          <cell r="H39" t="str">
            <v>N/A</v>
          </cell>
          <cell r="I39" t="str">
            <v/>
          </cell>
          <cell r="J39" t="str">
            <v>N/A</v>
          </cell>
          <cell r="K39" t="str">
            <v>N/A</v>
          </cell>
          <cell r="L39" t="str">
            <v>N/A</v>
          </cell>
          <cell r="M39" t="str">
            <v>N/A</v>
          </cell>
          <cell r="N39" t="str">
            <v>N/A</v>
          </cell>
          <cell r="S39">
            <v>43266</v>
          </cell>
          <cell r="T39" t="str">
            <v>N/A</v>
          </cell>
          <cell r="U39" t="str">
            <v>N/A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  <cell r="Z39" t="str">
            <v>N/A</v>
          </cell>
          <cell r="AA39" t="str">
            <v>N/A</v>
          </cell>
        </row>
        <row r="40">
          <cell r="D40" t="str">
            <v>HE</v>
          </cell>
          <cell r="E40" t="str">
            <v xml:space="preserve">Hawaiian Elec.                </v>
          </cell>
          <cell r="F40">
            <v>21.3</v>
          </cell>
          <cell r="G40">
            <v>41.7</v>
          </cell>
          <cell r="H40">
            <v>35.1</v>
          </cell>
          <cell r="I40">
            <v>38.400000000000006</v>
          </cell>
          <cell r="J40">
            <v>4.4000000000000004</v>
          </cell>
          <cell r="K40">
            <v>2</v>
          </cell>
          <cell r="L40">
            <v>1.28</v>
          </cell>
          <cell r="M40">
            <v>3.9</v>
          </cell>
          <cell r="N40">
            <v>20.55</v>
          </cell>
          <cell r="O40">
            <v>4.5999999999999996</v>
          </cell>
          <cell r="P40">
            <v>4.0999999999999996</v>
          </cell>
          <cell r="Q40">
            <v>5.25</v>
          </cell>
          <cell r="R40">
            <v>4.5</v>
          </cell>
          <cell r="S40">
            <v>43581</v>
          </cell>
          <cell r="T40">
            <v>8.7272727272727284</v>
          </cell>
          <cell r="U40">
            <v>1.8686131386861315</v>
          </cell>
          <cell r="V40">
            <v>6.2287104622871042E-2</v>
          </cell>
          <cell r="W40">
            <v>0.64</v>
          </cell>
          <cell r="X40">
            <v>1.1282051282051284</v>
          </cell>
          <cell r="Y40">
            <v>3.3333333333333326E-2</v>
          </cell>
          <cell r="Z40">
            <v>1.1219512195121952</v>
          </cell>
          <cell r="AA40">
            <v>1.1666666666666667</v>
          </cell>
        </row>
        <row r="41">
          <cell r="D41" t="str">
            <v>IDA</v>
          </cell>
          <cell r="E41" t="str">
            <v xml:space="preserve">IDACORP, Inc.                 </v>
          </cell>
          <cell r="F41">
            <v>23.1</v>
          </cell>
          <cell r="G41">
            <v>102</v>
          </cell>
          <cell r="H41">
            <v>89.3</v>
          </cell>
          <cell r="I41">
            <v>95.65</v>
          </cell>
          <cell r="J41">
            <v>7.85</v>
          </cell>
          <cell r="K41">
            <v>4.4000000000000004</v>
          </cell>
          <cell r="L41">
            <v>2.56</v>
          </cell>
          <cell r="M41">
            <v>6.35</v>
          </cell>
          <cell r="N41">
            <v>48.8</v>
          </cell>
          <cell r="O41">
            <v>8.1999999999999993</v>
          </cell>
          <cell r="P41">
            <v>6.55</v>
          </cell>
          <cell r="Q41">
            <v>9.5</v>
          </cell>
          <cell r="R41">
            <v>7.25</v>
          </cell>
          <cell r="S41">
            <v>43581</v>
          </cell>
          <cell r="T41">
            <v>12.18471337579618</v>
          </cell>
          <cell r="U41">
            <v>1.9600409836065575</v>
          </cell>
          <cell r="V41">
            <v>5.245901639344263E-2</v>
          </cell>
          <cell r="W41">
            <v>0.58181818181818179</v>
          </cell>
          <cell r="X41">
            <v>1.2362204724409449</v>
          </cell>
          <cell r="Y41">
            <v>2.676424464192368E-2</v>
          </cell>
          <cell r="Z41">
            <v>1.2519083969465647</v>
          </cell>
          <cell r="AA41">
            <v>1.3103448275862069</v>
          </cell>
        </row>
        <row r="42">
          <cell r="D42" t="str">
            <v>MGEE</v>
          </cell>
          <cell r="E42" t="str">
            <v xml:space="preserve">MGE Energy                    </v>
          </cell>
          <cell r="F42">
            <v>25.1</v>
          </cell>
          <cell r="G42">
            <v>72.2</v>
          </cell>
          <cell r="H42">
            <v>56.7</v>
          </cell>
          <cell r="I42">
            <v>64.45</v>
          </cell>
          <cell r="J42">
            <v>4.7</v>
          </cell>
          <cell r="K42">
            <v>2.75</v>
          </cell>
          <cell r="L42">
            <v>1.38</v>
          </cell>
          <cell r="M42">
            <v>6.45</v>
          </cell>
          <cell r="N42">
            <v>24.55</v>
          </cell>
          <cell r="O42">
            <v>5.3</v>
          </cell>
          <cell r="P42">
            <v>6.85</v>
          </cell>
          <cell r="Q42">
            <v>6.55</v>
          </cell>
          <cell r="R42">
            <v>8.0500000000000007</v>
          </cell>
          <cell r="S42">
            <v>43630</v>
          </cell>
          <cell r="T42">
            <v>13.712765957446809</v>
          </cell>
          <cell r="U42">
            <v>2.6252545824847249</v>
          </cell>
          <cell r="V42">
            <v>5.621181262729124E-2</v>
          </cell>
          <cell r="W42">
            <v>0.50181818181818183</v>
          </cell>
          <cell r="X42">
            <v>0.72868217054263562</v>
          </cell>
          <cell r="Y42">
            <v>2.1411947245927071E-2</v>
          </cell>
          <cell r="Z42">
            <v>0.77372262773722633</v>
          </cell>
          <cell r="AA42">
            <v>0.8136645962732918</v>
          </cell>
        </row>
        <row r="43">
          <cell r="D43" t="str">
            <v>MSEX</v>
          </cell>
          <cell r="E43" t="str">
            <v>Middlesex Water</v>
          </cell>
          <cell r="F43">
            <v>26.8</v>
          </cell>
          <cell r="G43">
            <v>60.5</v>
          </cell>
          <cell r="H43">
            <v>51</v>
          </cell>
          <cell r="I43">
            <v>55.75</v>
          </cell>
          <cell r="J43">
            <v>2.95</v>
          </cell>
          <cell r="K43">
            <v>2.0499999999999998</v>
          </cell>
          <cell r="L43">
            <v>0.97</v>
          </cell>
          <cell r="M43">
            <v>3.5</v>
          </cell>
          <cell r="N43">
            <v>15.75</v>
          </cell>
          <cell r="O43">
            <v>3.05</v>
          </cell>
          <cell r="P43">
            <v>3.5</v>
          </cell>
          <cell r="Q43">
            <v>3.45</v>
          </cell>
          <cell r="R43">
            <v>3.5</v>
          </cell>
          <cell r="S43">
            <v>43567</v>
          </cell>
          <cell r="T43">
            <v>18.898305084745761</v>
          </cell>
          <cell r="U43">
            <v>3.5396825396825395</v>
          </cell>
          <cell r="V43">
            <v>6.1587301587301586E-2</v>
          </cell>
          <cell r="W43">
            <v>0.4731707317073171</v>
          </cell>
          <cell r="X43">
            <v>0.84285714285714286</v>
          </cell>
          <cell r="Y43">
            <v>1.7399103139013453E-2</v>
          </cell>
          <cell r="Z43">
            <v>0.87142857142857133</v>
          </cell>
          <cell r="AA43">
            <v>0.98571428571428577</v>
          </cell>
        </row>
        <row r="44">
          <cell r="D44" t="str">
            <v>NJR</v>
          </cell>
          <cell r="E44" t="str">
            <v>New Jersey Resources</v>
          </cell>
          <cell r="F44">
            <v>23.7</v>
          </cell>
          <cell r="G44">
            <v>51</v>
          </cell>
          <cell r="H44">
            <v>43.9</v>
          </cell>
          <cell r="I44">
            <v>47.45</v>
          </cell>
          <cell r="J44">
            <v>3.1</v>
          </cell>
          <cell r="K44">
            <v>2.0499999999999998</v>
          </cell>
          <cell r="L44">
            <v>1.17</v>
          </cell>
          <cell r="M44">
            <v>2.2000000000000002</v>
          </cell>
          <cell r="N44">
            <v>17.25</v>
          </cell>
          <cell r="O44">
            <v>3.25</v>
          </cell>
          <cell r="P44">
            <v>2.25</v>
          </cell>
          <cell r="Q44">
            <v>3.7</v>
          </cell>
          <cell r="R44">
            <v>2.2999999999999998</v>
          </cell>
          <cell r="S44">
            <v>43616</v>
          </cell>
          <cell r="T44">
            <v>15.306451612903226</v>
          </cell>
          <cell r="U44">
            <v>2.7507246376811594</v>
          </cell>
          <cell r="V44">
            <v>6.7826086956521731E-2</v>
          </cell>
          <cell r="W44">
            <v>0.57073170731707323</v>
          </cell>
          <cell r="X44">
            <v>1.4090909090909089</v>
          </cell>
          <cell r="Y44">
            <v>2.4657534246575338E-2</v>
          </cell>
          <cell r="Z44">
            <v>1.4444444444444444</v>
          </cell>
          <cell r="AA44">
            <v>1.6086956521739133</v>
          </cell>
        </row>
        <row r="45">
          <cell r="D45" t="str">
            <v>NEE</v>
          </cell>
          <cell r="E45" t="str">
            <v>NextEra Energy, Inc.</v>
          </cell>
          <cell r="F45">
            <v>25.3</v>
          </cell>
          <cell r="G45">
            <v>195.5</v>
          </cell>
          <cell r="H45">
            <v>168.7</v>
          </cell>
          <cell r="I45">
            <v>182.1</v>
          </cell>
          <cell r="J45">
            <v>15.05</v>
          </cell>
          <cell r="K45">
            <v>7.5</v>
          </cell>
          <cell r="L45">
            <v>5</v>
          </cell>
          <cell r="M45">
            <v>18.7</v>
          </cell>
          <cell r="N45">
            <v>69.05</v>
          </cell>
          <cell r="O45">
            <v>17.350000000000001</v>
          </cell>
          <cell r="P45">
            <v>18.7</v>
          </cell>
          <cell r="Q45">
            <v>21</v>
          </cell>
          <cell r="R45">
            <v>18.75</v>
          </cell>
          <cell r="S45">
            <v>43602</v>
          </cell>
          <cell r="T45">
            <v>12.099667774086377</v>
          </cell>
          <cell r="U45">
            <v>2.6372194062273713</v>
          </cell>
          <cell r="V45">
            <v>7.2411296162201308E-2</v>
          </cell>
          <cell r="W45">
            <v>0.66666666666666663</v>
          </cell>
          <cell r="X45">
            <v>0.80481283422459904</v>
          </cell>
          <cell r="Y45">
            <v>2.7457440966501923E-2</v>
          </cell>
          <cell r="Z45">
            <v>0.9278074866310162</v>
          </cell>
          <cell r="AA45">
            <v>1.1200000000000001</v>
          </cell>
        </row>
        <row r="46">
          <cell r="D46" t="str">
            <v>NI</v>
          </cell>
          <cell r="E46" t="str">
            <v>NiSource Inc.</v>
          </cell>
          <cell r="F46">
            <v>21.6</v>
          </cell>
          <cell r="G46">
            <v>28.8</v>
          </cell>
          <cell r="H46">
            <v>24.7</v>
          </cell>
          <cell r="I46">
            <v>26.75</v>
          </cell>
          <cell r="J46">
            <v>3.05</v>
          </cell>
          <cell r="K46">
            <v>1.3</v>
          </cell>
          <cell r="L46">
            <v>0.8</v>
          </cell>
          <cell r="M46">
            <v>4.5999999999999996</v>
          </cell>
          <cell r="N46">
            <v>16.149999999999999</v>
          </cell>
          <cell r="O46">
            <v>3.2</v>
          </cell>
          <cell r="P46">
            <v>4.5999999999999996</v>
          </cell>
          <cell r="Q46">
            <v>3.75</v>
          </cell>
          <cell r="R46">
            <v>5.15</v>
          </cell>
          <cell r="S46">
            <v>43616</v>
          </cell>
          <cell r="T46">
            <v>8.7704918032786896</v>
          </cell>
          <cell r="U46">
            <v>1.6563467492260064</v>
          </cell>
          <cell r="V46">
            <v>4.9535603715170289E-2</v>
          </cell>
          <cell r="W46">
            <v>0.61538461538461542</v>
          </cell>
          <cell r="X46">
            <v>0.66304347826086962</v>
          </cell>
          <cell r="Y46">
            <v>2.9906542056074768E-2</v>
          </cell>
          <cell r="Z46">
            <v>0.69565217391304357</v>
          </cell>
          <cell r="AA46">
            <v>0.72815533980582514</v>
          </cell>
        </row>
        <row r="47">
          <cell r="D47" t="str">
            <v>NWN</v>
          </cell>
          <cell r="E47" t="str">
            <v>Northwest Nat. Gas</v>
          </cell>
          <cell r="F47">
            <v>28.9</v>
          </cell>
          <cell r="G47">
            <v>70.2</v>
          </cell>
          <cell r="H47">
            <v>57.2</v>
          </cell>
          <cell r="I47">
            <v>63.7</v>
          </cell>
          <cell r="J47">
            <v>5.15</v>
          </cell>
          <cell r="K47">
            <v>2.4</v>
          </cell>
          <cell r="L47">
            <v>1.93</v>
          </cell>
          <cell r="M47">
            <v>6.65</v>
          </cell>
          <cell r="N47">
            <v>26.55</v>
          </cell>
          <cell r="O47">
            <v>5.45</v>
          </cell>
          <cell r="P47">
            <v>6.65</v>
          </cell>
          <cell r="Q47">
            <v>6.35</v>
          </cell>
          <cell r="R47">
            <v>6.25</v>
          </cell>
          <cell r="S47">
            <v>43616</v>
          </cell>
          <cell r="T47">
            <v>12.36893203883495</v>
          </cell>
          <cell r="U47">
            <v>2.3992467043314503</v>
          </cell>
          <cell r="V47">
            <v>7.2693032015065911E-2</v>
          </cell>
          <cell r="W47">
            <v>0.8041666666666667</v>
          </cell>
          <cell r="X47">
            <v>0.77443609022556392</v>
          </cell>
          <cell r="Y47">
            <v>3.029827315541601E-2</v>
          </cell>
          <cell r="Z47">
            <v>0.81954887218045114</v>
          </cell>
          <cell r="AA47">
            <v>1.016</v>
          </cell>
        </row>
        <row r="48">
          <cell r="D48" t="str">
            <v>NWE</v>
          </cell>
          <cell r="E48" t="str">
            <v xml:space="preserve">NorthWestern Corp             </v>
          </cell>
          <cell r="F48">
            <v>19.399999999999999</v>
          </cell>
          <cell r="G48">
            <v>71.8</v>
          </cell>
          <cell r="H48">
            <v>57.3</v>
          </cell>
          <cell r="I48">
            <v>64.55</v>
          </cell>
          <cell r="J48">
            <v>7.2</v>
          </cell>
          <cell r="K48">
            <v>3.5</v>
          </cell>
          <cell r="L48">
            <v>2.2999999999999998</v>
          </cell>
          <cell r="M48">
            <v>6.65</v>
          </cell>
          <cell r="N48">
            <v>39.700000000000003</v>
          </cell>
          <cell r="O48">
            <v>7.45</v>
          </cell>
          <cell r="P48">
            <v>6.55</v>
          </cell>
          <cell r="Q48">
            <v>8.25</v>
          </cell>
          <cell r="R48">
            <v>6</v>
          </cell>
          <cell r="S48">
            <v>43581</v>
          </cell>
          <cell r="T48">
            <v>8.9652777777777768</v>
          </cell>
          <cell r="U48">
            <v>1.6259445843828713</v>
          </cell>
          <cell r="V48">
            <v>5.7934508816120896E-2</v>
          </cell>
          <cell r="W48">
            <v>0.65714285714285714</v>
          </cell>
          <cell r="X48">
            <v>1.0827067669172932</v>
          </cell>
          <cell r="Y48">
            <v>3.5631293570875286E-2</v>
          </cell>
          <cell r="Z48">
            <v>1.1374045801526718</v>
          </cell>
          <cell r="AA48">
            <v>1.375</v>
          </cell>
        </row>
        <row r="49">
          <cell r="D49" t="str">
            <v>OGS</v>
          </cell>
          <cell r="E49" t="str">
            <v>ONE Gas Inc.</v>
          </cell>
          <cell r="F49">
            <v>26</v>
          </cell>
          <cell r="G49">
            <v>90.5</v>
          </cell>
          <cell r="H49">
            <v>75.8</v>
          </cell>
          <cell r="I49">
            <v>83.15</v>
          </cell>
          <cell r="J49">
            <v>6.6</v>
          </cell>
          <cell r="K49">
            <v>3.4</v>
          </cell>
          <cell r="L49">
            <v>2</v>
          </cell>
          <cell r="M49">
            <v>8.5</v>
          </cell>
          <cell r="N49">
            <v>41.05</v>
          </cell>
          <cell r="O49">
            <v>7.05</v>
          </cell>
          <cell r="P49">
            <v>8.6999999999999993</v>
          </cell>
          <cell r="Q49">
            <v>9</v>
          </cell>
          <cell r="R49">
            <v>8.9</v>
          </cell>
          <cell r="S49">
            <v>43616</v>
          </cell>
          <cell r="T49">
            <v>12.59848484848485</v>
          </cell>
          <cell r="U49">
            <v>2.0255785627283802</v>
          </cell>
          <cell r="V49">
            <v>4.8721071863581003E-2</v>
          </cell>
          <cell r="W49">
            <v>0.58823529411764708</v>
          </cell>
          <cell r="X49">
            <v>0.77647058823529402</v>
          </cell>
          <cell r="Y49">
            <v>2.4052916416115452E-2</v>
          </cell>
          <cell r="Z49">
            <v>0.81034482758620696</v>
          </cell>
          <cell r="AA49">
            <v>1.0112359550561798</v>
          </cell>
        </row>
        <row r="50">
          <cell r="D50" t="str">
            <v>OGE</v>
          </cell>
          <cell r="E50" t="str">
            <v xml:space="preserve">OGE Energy                    </v>
          </cell>
          <cell r="F50">
            <v>19.8</v>
          </cell>
          <cell r="G50">
            <v>43.8</v>
          </cell>
          <cell r="H50">
            <v>38</v>
          </cell>
          <cell r="I50">
            <v>40.9</v>
          </cell>
          <cell r="J50">
            <v>4.05</v>
          </cell>
          <cell r="K50">
            <v>2.15</v>
          </cell>
          <cell r="L50">
            <v>1.54</v>
          </cell>
          <cell r="M50">
            <v>3.15</v>
          </cell>
          <cell r="N50">
            <v>20.55</v>
          </cell>
          <cell r="O50">
            <v>4.2</v>
          </cell>
          <cell r="P50">
            <v>2.9</v>
          </cell>
          <cell r="Q50">
            <v>5</v>
          </cell>
          <cell r="R50">
            <v>3</v>
          </cell>
          <cell r="S50">
            <v>43630</v>
          </cell>
          <cell r="T50">
            <v>10.098765432098766</v>
          </cell>
          <cell r="U50">
            <v>1.9902676399026762</v>
          </cell>
          <cell r="V50">
            <v>7.4939172749391728E-2</v>
          </cell>
          <cell r="W50">
            <v>0.71627906976744193</v>
          </cell>
          <cell r="X50">
            <v>1.2857142857142856</v>
          </cell>
          <cell r="Y50">
            <v>3.7652811735941323E-2</v>
          </cell>
          <cell r="Z50">
            <v>1.4482758620689655</v>
          </cell>
          <cell r="AA50">
            <v>1.6666666666666667</v>
          </cell>
        </row>
        <row r="51">
          <cell r="D51" t="str">
            <v>OTTR</v>
          </cell>
          <cell r="E51" t="str">
            <v xml:space="preserve">Otter Tail Corp.              </v>
          </cell>
          <cell r="F51">
            <v>23.7</v>
          </cell>
          <cell r="G51">
            <v>53.2</v>
          </cell>
          <cell r="H51">
            <v>45.9</v>
          </cell>
          <cell r="I51">
            <v>49.55</v>
          </cell>
          <cell r="J51">
            <v>4.0999999999999996</v>
          </cell>
          <cell r="K51">
            <v>2.15</v>
          </cell>
          <cell r="L51">
            <v>1.4</v>
          </cell>
          <cell r="M51">
            <v>5.0999999999999996</v>
          </cell>
          <cell r="N51">
            <v>19.100000000000001</v>
          </cell>
          <cell r="O51">
            <v>4.25</v>
          </cell>
          <cell r="P51">
            <v>10.199999999999999</v>
          </cell>
          <cell r="Q51">
            <v>4.75</v>
          </cell>
          <cell r="R51">
            <v>2.75</v>
          </cell>
          <cell r="S51">
            <v>43630</v>
          </cell>
          <cell r="T51">
            <v>12.085365853658537</v>
          </cell>
          <cell r="U51">
            <v>2.5942408376963346</v>
          </cell>
          <cell r="V51">
            <v>7.3298429319371722E-2</v>
          </cell>
          <cell r="W51">
            <v>0.65116279069767435</v>
          </cell>
          <cell r="X51">
            <v>0.80392156862745101</v>
          </cell>
          <cell r="Y51">
            <v>2.8254288597376387E-2</v>
          </cell>
          <cell r="Z51">
            <v>0.41666666666666669</v>
          </cell>
          <cell r="AA51">
            <v>1.7272727272727273</v>
          </cell>
        </row>
        <row r="52">
          <cell r="D52" t="str">
            <v>PCG</v>
          </cell>
          <cell r="E52" t="str">
            <v xml:space="preserve">PG&amp;E Corp.                    </v>
          </cell>
          <cell r="F52" t="str">
            <v>N/A</v>
          </cell>
          <cell r="G52" t="str">
            <v>N/A</v>
          </cell>
          <cell r="H52" t="str">
            <v>N/A</v>
          </cell>
          <cell r="I52" t="str">
            <v/>
          </cell>
          <cell r="J52" t="str">
            <v>N/A</v>
          </cell>
          <cell r="K52" t="str">
            <v>N/A</v>
          </cell>
          <cell r="L52" t="str">
            <v>N/A</v>
          </cell>
          <cell r="M52" t="str">
            <v>N/A</v>
          </cell>
          <cell r="N52" t="str">
            <v>N/A</v>
          </cell>
          <cell r="O52" t="str">
            <v>N/A</v>
          </cell>
          <cell r="P52" t="str">
            <v>N/A</v>
          </cell>
          <cell r="Q52" t="str">
            <v>N/A</v>
          </cell>
          <cell r="R52" t="str">
            <v>N/A</v>
          </cell>
          <cell r="S52" t="str">
            <v>N/A</v>
          </cell>
          <cell r="T52" t="str">
            <v>N/A</v>
          </cell>
          <cell r="U52" t="str">
            <v>N/A</v>
          </cell>
          <cell r="V52" t="str">
            <v>N/A</v>
          </cell>
          <cell r="W52" t="str">
            <v>N/A</v>
          </cell>
          <cell r="X52" t="str">
            <v>N/A</v>
          </cell>
          <cell r="Y52" t="str">
            <v>N/A</v>
          </cell>
          <cell r="Z52" t="str">
            <v>N/A</v>
          </cell>
          <cell r="AA52" t="str">
            <v>N/A</v>
          </cell>
        </row>
        <row r="53">
          <cell r="D53" t="str">
            <v>PNW</v>
          </cell>
          <cell r="E53" t="str">
            <v xml:space="preserve">Pinnacle West Capital         </v>
          </cell>
          <cell r="F53">
            <v>19.5</v>
          </cell>
          <cell r="G53">
            <v>97.3</v>
          </cell>
          <cell r="H53">
            <v>81.599999999999994</v>
          </cell>
          <cell r="I53">
            <v>89.449999999999989</v>
          </cell>
          <cell r="J53">
            <v>10.95</v>
          </cell>
          <cell r="K53">
            <v>4.8499999999999996</v>
          </cell>
          <cell r="L53">
            <v>3.04</v>
          </cell>
          <cell r="M53">
            <v>11.25</v>
          </cell>
          <cell r="N53">
            <v>48.3</v>
          </cell>
          <cell r="O53">
            <v>11.5</v>
          </cell>
          <cell r="P53">
            <v>11</v>
          </cell>
          <cell r="Q53">
            <v>13.5</v>
          </cell>
          <cell r="R53">
            <v>11.75</v>
          </cell>
          <cell r="S53">
            <v>43581</v>
          </cell>
          <cell r="T53">
            <v>8.1689497716894977</v>
          </cell>
          <cell r="U53">
            <v>1.851966873706004</v>
          </cell>
          <cell r="V53">
            <v>6.2939958592132514E-2</v>
          </cell>
          <cell r="W53">
            <v>0.62680412371134031</v>
          </cell>
          <cell r="X53">
            <v>0.97333333333333327</v>
          </cell>
          <cell r="Y53">
            <v>3.3985466741196201E-2</v>
          </cell>
          <cell r="Z53">
            <v>1.0454545454545454</v>
          </cell>
          <cell r="AA53">
            <v>1.1489361702127661</v>
          </cell>
        </row>
        <row r="54">
          <cell r="D54" t="str">
            <v>PNM</v>
          </cell>
          <cell r="E54" t="str">
            <v xml:space="preserve">PNM Resources                 </v>
          </cell>
          <cell r="F54">
            <v>25.4</v>
          </cell>
          <cell r="G54">
            <v>47.9</v>
          </cell>
          <cell r="H54">
            <v>39.700000000000003</v>
          </cell>
          <cell r="I54">
            <v>43.8</v>
          </cell>
          <cell r="J54">
            <v>5.75</v>
          </cell>
          <cell r="K54">
            <v>2.15</v>
          </cell>
          <cell r="L54">
            <v>1.18</v>
          </cell>
          <cell r="M54">
            <v>8</v>
          </cell>
          <cell r="N54">
            <v>22.05</v>
          </cell>
          <cell r="O54">
            <v>5.9</v>
          </cell>
          <cell r="P54">
            <v>8.1</v>
          </cell>
          <cell r="Q54">
            <v>7</v>
          </cell>
          <cell r="R54">
            <v>5</v>
          </cell>
          <cell r="S54">
            <v>43581</v>
          </cell>
          <cell r="T54">
            <v>7.6173913043478256</v>
          </cell>
          <cell r="U54">
            <v>1.986394557823129</v>
          </cell>
          <cell r="V54">
            <v>5.3514739229024937E-2</v>
          </cell>
          <cell r="W54">
            <v>0.5488372093023256</v>
          </cell>
          <cell r="X54">
            <v>0.71875</v>
          </cell>
          <cell r="Y54">
            <v>2.6940639269406392E-2</v>
          </cell>
          <cell r="Z54">
            <v>0.72839506172839519</v>
          </cell>
          <cell r="AA54">
            <v>1.4</v>
          </cell>
        </row>
        <row r="55">
          <cell r="D55" t="str">
            <v>POR</v>
          </cell>
          <cell r="E55" t="str">
            <v xml:space="preserve">Portland General              </v>
          </cell>
          <cell r="F55">
            <v>22</v>
          </cell>
          <cell r="G55">
            <v>52.6</v>
          </cell>
          <cell r="H55">
            <v>44</v>
          </cell>
          <cell r="I55">
            <v>48.3</v>
          </cell>
          <cell r="J55">
            <v>6.95</v>
          </cell>
          <cell r="K55">
            <v>2.4500000000000002</v>
          </cell>
          <cell r="L55">
            <v>1.52</v>
          </cell>
          <cell r="M55">
            <v>5.15</v>
          </cell>
          <cell r="N55">
            <v>29</v>
          </cell>
          <cell r="O55">
            <v>7.3</v>
          </cell>
          <cell r="P55">
            <v>5.2</v>
          </cell>
          <cell r="Q55">
            <v>8.75</v>
          </cell>
          <cell r="R55">
            <v>5.25</v>
          </cell>
          <cell r="S55">
            <v>43581</v>
          </cell>
          <cell r="T55">
            <v>6.9496402877697836</v>
          </cell>
          <cell r="U55">
            <v>1.6655172413793102</v>
          </cell>
          <cell r="V55">
            <v>5.2413793103448278E-2</v>
          </cell>
          <cell r="W55">
            <v>0.62040816326530612</v>
          </cell>
          <cell r="X55">
            <v>1.349514563106796</v>
          </cell>
          <cell r="Y55">
            <v>3.1469979296066257E-2</v>
          </cell>
          <cell r="Z55">
            <v>1.4038461538461537</v>
          </cell>
          <cell r="AA55">
            <v>1.6666666666666667</v>
          </cell>
        </row>
        <row r="56">
          <cell r="D56" t="str">
            <v>PPL</v>
          </cell>
          <cell r="E56" t="str">
            <v xml:space="preserve">PPL Corp.                     </v>
          </cell>
          <cell r="F56">
            <v>13.2</v>
          </cell>
          <cell r="G56">
            <v>32.9</v>
          </cell>
          <cell r="H56">
            <v>27.8</v>
          </cell>
          <cell r="I56">
            <v>30.35</v>
          </cell>
          <cell r="J56">
            <v>3.95</v>
          </cell>
          <cell r="K56">
            <v>2.35</v>
          </cell>
          <cell r="L56">
            <v>1.65</v>
          </cell>
          <cell r="M56">
            <v>4.3</v>
          </cell>
          <cell r="N56">
            <v>17.350000000000001</v>
          </cell>
          <cell r="O56">
            <v>4.3</v>
          </cell>
          <cell r="P56">
            <v>4.05</v>
          </cell>
          <cell r="Q56">
            <v>5</v>
          </cell>
          <cell r="R56">
            <v>3.25</v>
          </cell>
          <cell r="S56">
            <v>43602</v>
          </cell>
          <cell r="T56">
            <v>7.6835443037974684</v>
          </cell>
          <cell r="U56">
            <v>1.7492795389048992</v>
          </cell>
          <cell r="V56">
            <v>9.510086455331411E-2</v>
          </cell>
          <cell r="W56">
            <v>0.70212765957446799</v>
          </cell>
          <cell r="X56">
            <v>0.91860465116279078</v>
          </cell>
          <cell r="Y56">
            <v>5.4365733113673799E-2</v>
          </cell>
          <cell r="Z56">
            <v>1.0617283950617284</v>
          </cell>
          <cell r="AA56">
            <v>1.5384615384615385</v>
          </cell>
        </row>
        <row r="57">
          <cell r="D57" t="str">
            <v>PEG</v>
          </cell>
          <cell r="E57" t="str">
            <v xml:space="preserve">Public Serv. Enterprise       </v>
          </cell>
          <cell r="F57">
            <v>16.600000000000001</v>
          </cell>
          <cell r="G57">
            <v>60.4</v>
          </cell>
          <cell r="H57">
            <v>50</v>
          </cell>
          <cell r="I57">
            <v>55.2</v>
          </cell>
          <cell r="J57">
            <v>6.45</v>
          </cell>
          <cell r="K57">
            <v>3.55</v>
          </cell>
          <cell r="L57">
            <v>1.88</v>
          </cell>
          <cell r="M57">
            <v>5.95</v>
          </cell>
          <cell r="N57">
            <v>30.15</v>
          </cell>
          <cell r="O57">
            <v>6.5</v>
          </cell>
          <cell r="P57">
            <v>5.95</v>
          </cell>
          <cell r="Q57">
            <v>7.75</v>
          </cell>
          <cell r="R57">
            <v>6</v>
          </cell>
          <cell r="S57">
            <v>43602</v>
          </cell>
          <cell r="T57">
            <v>8.5581395348837219</v>
          </cell>
          <cell r="U57">
            <v>1.8308457711442787</v>
          </cell>
          <cell r="V57">
            <v>6.2354892205638474E-2</v>
          </cell>
          <cell r="W57">
            <v>0.52957746478873235</v>
          </cell>
          <cell r="X57">
            <v>1.0840336134453781</v>
          </cell>
          <cell r="Y57">
            <v>3.4057971014492747E-2</v>
          </cell>
          <cell r="Z57">
            <v>1.0924369747899159</v>
          </cell>
          <cell r="AA57">
            <v>1.2916666666666667</v>
          </cell>
        </row>
        <row r="58">
          <cell r="D58" t="str">
            <v>SCG</v>
          </cell>
          <cell r="E58" t="str">
            <v xml:space="preserve">SCANA Corp.                   </v>
          </cell>
          <cell r="F58" t="str">
            <v>N/A</v>
          </cell>
          <cell r="G58" t="str">
            <v>N/A</v>
          </cell>
          <cell r="H58" t="str">
            <v>N/A</v>
          </cell>
          <cell r="I58" t="str">
            <v/>
          </cell>
          <cell r="J58" t="str">
            <v>N/A</v>
          </cell>
          <cell r="K58" t="str">
            <v>N/A</v>
          </cell>
          <cell r="L58" t="str">
            <v>N/A</v>
          </cell>
          <cell r="M58" t="str">
            <v>N/A</v>
          </cell>
          <cell r="N58" t="str">
            <v>N/A</v>
          </cell>
          <cell r="O58" t="str">
            <v>N/A</v>
          </cell>
          <cell r="P58" t="str">
            <v>N/A</v>
          </cell>
          <cell r="Q58" t="str">
            <v>N/A</v>
          </cell>
          <cell r="R58" t="str">
            <v>N/A</v>
          </cell>
          <cell r="S58" t="str">
            <v>N/A</v>
          </cell>
          <cell r="T58" t="str">
            <v>N/A</v>
          </cell>
          <cell r="U58" t="str">
            <v>N/A</v>
          </cell>
          <cell r="V58" t="str">
            <v>N/A</v>
          </cell>
          <cell r="W58" t="str">
            <v>N/A</v>
          </cell>
          <cell r="X58" t="str">
            <v>N/A</v>
          </cell>
          <cell r="Y58" t="str">
            <v>N/A</v>
          </cell>
          <cell r="Z58" t="str">
            <v>N/A</v>
          </cell>
          <cell r="AA58" t="str">
            <v>N/A</v>
          </cell>
        </row>
        <row r="59">
          <cell r="D59" t="str">
            <v>SRE</v>
          </cell>
          <cell r="E59" t="str">
            <v xml:space="preserve">Sempra Energy                 </v>
          </cell>
          <cell r="F59">
            <v>21.8</v>
          </cell>
          <cell r="G59">
            <v>130</v>
          </cell>
          <cell r="H59">
            <v>106.1</v>
          </cell>
          <cell r="I59">
            <v>118.05</v>
          </cell>
          <cell r="J59">
            <v>11.4</v>
          </cell>
          <cell r="K59">
            <v>5.9</v>
          </cell>
          <cell r="L59">
            <v>3.87</v>
          </cell>
          <cell r="M59">
            <v>16.899999999999999</v>
          </cell>
          <cell r="N59">
            <v>60</v>
          </cell>
          <cell r="O59">
            <v>12.7</v>
          </cell>
          <cell r="P59">
            <v>13.4</v>
          </cell>
          <cell r="Q59">
            <v>15.5</v>
          </cell>
          <cell r="R59">
            <v>10.25</v>
          </cell>
          <cell r="S59">
            <v>43581</v>
          </cell>
          <cell r="T59">
            <v>10.355263157894736</v>
          </cell>
          <cell r="U59">
            <v>1.9675</v>
          </cell>
          <cell r="V59">
            <v>6.4500000000000002E-2</v>
          </cell>
          <cell r="W59">
            <v>0.65593220338983049</v>
          </cell>
          <cell r="X59">
            <v>0.67455621301775159</v>
          </cell>
          <cell r="Y59">
            <v>3.2782719186785263E-2</v>
          </cell>
          <cell r="Z59">
            <v>0.94776119402985071</v>
          </cell>
          <cell r="AA59">
            <v>1.5121951219512195</v>
          </cell>
        </row>
        <row r="60">
          <cell r="D60" t="str">
            <v>SJW</v>
          </cell>
          <cell r="E60" t="str">
            <v>SJW Corp.</v>
          </cell>
          <cell r="F60">
            <v>28.5</v>
          </cell>
          <cell r="G60">
            <v>64.2</v>
          </cell>
          <cell r="H60">
            <v>53.9</v>
          </cell>
          <cell r="I60">
            <v>59.05</v>
          </cell>
          <cell r="J60">
            <v>3.9</v>
          </cell>
          <cell r="K60">
            <v>2.25</v>
          </cell>
          <cell r="L60">
            <v>1.2</v>
          </cell>
          <cell r="M60">
            <v>5</v>
          </cell>
          <cell r="N60">
            <v>31.05</v>
          </cell>
          <cell r="O60">
            <v>4.2</v>
          </cell>
          <cell r="P60">
            <v>5.25</v>
          </cell>
          <cell r="Q60">
            <v>5.0999999999999996</v>
          </cell>
          <cell r="R60">
            <v>5.25</v>
          </cell>
          <cell r="S60">
            <v>43567</v>
          </cell>
          <cell r="T60">
            <v>15.141025641025641</v>
          </cell>
          <cell r="U60">
            <v>1.901771336553945</v>
          </cell>
          <cell r="V60">
            <v>3.864734299516908E-2</v>
          </cell>
          <cell r="W60">
            <v>0.53333333333333333</v>
          </cell>
          <cell r="X60">
            <v>0.78</v>
          </cell>
          <cell r="Y60">
            <v>2.0321761219305675E-2</v>
          </cell>
          <cell r="Z60">
            <v>0.8</v>
          </cell>
          <cell r="AA60">
            <v>0.97142857142857131</v>
          </cell>
        </row>
        <row r="61">
          <cell r="D61" t="str">
            <v>SJI</v>
          </cell>
          <cell r="E61" t="str">
            <v>South Jersey Inds.</v>
          </cell>
          <cell r="F61">
            <v>30.1</v>
          </cell>
          <cell r="G61">
            <v>33.700000000000003</v>
          </cell>
          <cell r="H61">
            <v>26.6</v>
          </cell>
          <cell r="I61">
            <v>30.150000000000002</v>
          </cell>
          <cell r="J61">
            <v>2.15</v>
          </cell>
          <cell r="K61">
            <v>1.1000000000000001</v>
          </cell>
          <cell r="L61">
            <v>1.2</v>
          </cell>
          <cell r="M61">
            <v>4.5</v>
          </cell>
          <cell r="N61">
            <v>16.5</v>
          </cell>
          <cell r="O61">
            <v>2.7</v>
          </cell>
          <cell r="P61">
            <v>4.95</v>
          </cell>
          <cell r="Q61">
            <v>3.75</v>
          </cell>
          <cell r="R61">
            <v>6.5</v>
          </cell>
          <cell r="S61">
            <v>43616</v>
          </cell>
          <cell r="T61">
            <v>14.02325581395349</v>
          </cell>
          <cell r="U61">
            <v>1.8272727272727274</v>
          </cell>
          <cell r="V61">
            <v>7.2727272727272724E-2</v>
          </cell>
          <cell r="W61">
            <v>1.0909090909090908</v>
          </cell>
          <cell r="X61">
            <v>0.47777777777777775</v>
          </cell>
          <cell r="Y61">
            <v>3.9800995024875614E-2</v>
          </cell>
          <cell r="Z61">
            <v>0.54545454545454553</v>
          </cell>
          <cell r="AA61">
            <v>0.57692307692307687</v>
          </cell>
        </row>
        <row r="62">
          <cell r="D62" t="str">
            <v>SO</v>
          </cell>
          <cell r="E62" t="str">
            <v xml:space="preserve">Southern Co.                  </v>
          </cell>
          <cell r="F62">
            <v>17.3</v>
          </cell>
          <cell r="G62">
            <v>53.4</v>
          </cell>
          <cell r="H62">
            <v>43.3</v>
          </cell>
          <cell r="I62">
            <v>48.349999999999994</v>
          </cell>
          <cell r="J62">
            <v>6.4</v>
          </cell>
          <cell r="K62">
            <v>3.05</v>
          </cell>
          <cell r="L62">
            <v>2.46</v>
          </cell>
          <cell r="M62">
            <v>7.2</v>
          </cell>
          <cell r="N62">
            <v>26</v>
          </cell>
          <cell r="O62">
            <v>6.65</v>
          </cell>
          <cell r="P62">
            <v>6.45</v>
          </cell>
          <cell r="Q62">
            <v>7.5</v>
          </cell>
          <cell r="R62">
            <v>5.25</v>
          </cell>
          <cell r="S62">
            <v>43602</v>
          </cell>
          <cell r="T62">
            <v>7.5546874999999991</v>
          </cell>
          <cell r="U62">
            <v>1.8596153846153844</v>
          </cell>
          <cell r="V62">
            <v>9.4615384615384615E-2</v>
          </cell>
          <cell r="W62">
            <v>0.8065573770491804</v>
          </cell>
          <cell r="X62">
            <v>0.88888888888888895</v>
          </cell>
          <cell r="Y62">
            <v>5.0879007238883146E-2</v>
          </cell>
          <cell r="Z62">
            <v>1.0310077519379846</v>
          </cell>
          <cell r="AA62">
            <v>1.4285714285714286</v>
          </cell>
        </row>
        <row r="63">
          <cell r="D63" t="str">
            <v>SWX</v>
          </cell>
          <cell r="E63" t="str">
            <v>Southwest Gas</v>
          </cell>
          <cell r="F63">
            <v>20.100000000000001</v>
          </cell>
          <cell r="G63">
            <v>85.7</v>
          </cell>
          <cell r="H63">
            <v>73.3</v>
          </cell>
          <cell r="I63">
            <v>79.5</v>
          </cell>
          <cell r="J63">
            <v>9.6999999999999993</v>
          </cell>
          <cell r="K63">
            <v>4.2</v>
          </cell>
          <cell r="L63">
            <v>2.1800000000000002</v>
          </cell>
          <cell r="M63">
            <v>15.75</v>
          </cell>
          <cell r="N63">
            <v>45.35</v>
          </cell>
          <cell r="O63">
            <v>10.45</v>
          </cell>
          <cell r="P63">
            <v>16.350000000000001</v>
          </cell>
          <cell r="Q63">
            <v>13.55</v>
          </cell>
          <cell r="R63">
            <v>20.7</v>
          </cell>
          <cell r="S63">
            <v>43616</v>
          </cell>
          <cell r="T63">
            <v>8.1958762886597949</v>
          </cell>
          <cell r="U63">
            <v>1.75303197353914</v>
          </cell>
          <cell r="V63">
            <v>4.8070562293274534E-2</v>
          </cell>
          <cell r="W63">
            <v>0.51904761904761909</v>
          </cell>
          <cell r="X63">
            <v>0.61587301587301579</v>
          </cell>
          <cell r="Y63">
            <v>2.7421383647798746E-2</v>
          </cell>
          <cell r="Z63">
            <v>0.63914373088685006</v>
          </cell>
          <cell r="AA63">
            <v>0.65458937198067635</v>
          </cell>
        </row>
        <row r="64">
          <cell r="D64" t="str">
            <v>SR</v>
          </cell>
          <cell r="E64" t="str">
            <v>Spire Inc.</v>
          </cell>
          <cell r="F64">
            <v>22</v>
          </cell>
          <cell r="G64">
            <v>87.1</v>
          </cell>
          <cell r="H64">
            <v>71.7</v>
          </cell>
          <cell r="I64">
            <v>79.400000000000006</v>
          </cell>
          <cell r="J64">
            <v>7.3</v>
          </cell>
          <cell r="K64">
            <v>3.85</v>
          </cell>
          <cell r="L64">
            <v>2.37</v>
          </cell>
          <cell r="M64">
            <v>11.2</v>
          </cell>
          <cell r="N64">
            <v>49</v>
          </cell>
          <cell r="O64">
            <v>7.3</v>
          </cell>
          <cell r="P64">
            <v>11.7</v>
          </cell>
          <cell r="Q64">
            <v>9.5500000000000007</v>
          </cell>
          <cell r="R64">
            <v>12.75</v>
          </cell>
          <cell r="S64">
            <v>43616</v>
          </cell>
          <cell r="T64">
            <v>10.876712328767125</v>
          </cell>
          <cell r="U64">
            <v>1.6204081632653062</v>
          </cell>
          <cell r="V64">
            <v>4.8367346938775514E-2</v>
          </cell>
          <cell r="W64">
            <v>0.61558441558441557</v>
          </cell>
          <cell r="X64">
            <v>0.6517857142857143</v>
          </cell>
          <cell r="Y64">
            <v>2.9848866498740554E-2</v>
          </cell>
          <cell r="Z64">
            <v>0.62393162393162394</v>
          </cell>
          <cell r="AA64">
            <v>0.74901960784313726</v>
          </cell>
        </row>
        <row r="65">
          <cell r="D65" t="str">
            <v>UGI</v>
          </cell>
          <cell r="E65" t="str">
            <v>UGI Corp.</v>
          </cell>
          <cell r="F65">
            <v>20.399999999999999</v>
          </cell>
          <cell r="G65">
            <v>57.3</v>
          </cell>
          <cell r="H65">
            <v>50.4</v>
          </cell>
          <cell r="I65">
            <v>53.849999999999994</v>
          </cell>
          <cell r="J65">
            <v>5.2</v>
          </cell>
          <cell r="K65">
            <v>2.5</v>
          </cell>
          <cell r="L65">
            <v>1.1200000000000001</v>
          </cell>
          <cell r="M65">
            <v>3.9</v>
          </cell>
          <cell r="N65">
            <v>22.55</v>
          </cell>
          <cell r="O65">
            <v>5.8</v>
          </cell>
          <cell r="P65">
            <v>4</v>
          </cell>
          <cell r="Q65">
            <v>6.55</v>
          </cell>
          <cell r="R65">
            <v>4.3</v>
          </cell>
          <cell r="S65">
            <v>43616</v>
          </cell>
          <cell r="T65">
            <v>10.35576923076923</v>
          </cell>
          <cell r="U65">
            <v>2.3880266075388024</v>
          </cell>
          <cell r="V65">
            <v>4.9667405764966741E-2</v>
          </cell>
          <cell r="W65">
            <v>0.44800000000000006</v>
          </cell>
          <cell r="X65">
            <v>1.3333333333333335</v>
          </cell>
          <cell r="Y65">
            <v>2.079851439182916E-2</v>
          </cell>
          <cell r="Z65">
            <v>1.45</v>
          </cell>
          <cell r="AA65">
            <v>1.5232558139534884</v>
          </cell>
        </row>
        <row r="66">
          <cell r="D66" t="str">
            <v>VVC</v>
          </cell>
          <cell r="E66" t="str">
            <v xml:space="preserve">Vectren Corp.                 </v>
          </cell>
          <cell r="F66" t="str">
            <v>N/A</v>
          </cell>
          <cell r="G66" t="str">
            <v>N/A</v>
          </cell>
          <cell r="H66" t="str">
            <v>N/A</v>
          </cell>
          <cell r="I66" t="str">
            <v/>
          </cell>
          <cell r="J66" t="str">
            <v>N/A</v>
          </cell>
          <cell r="K66" t="str">
            <v>N/A</v>
          </cell>
          <cell r="L66" t="str">
            <v>N/A</v>
          </cell>
          <cell r="M66" t="str">
            <v>N/A</v>
          </cell>
          <cell r="N66" t="str">
            <v>N/A</v>
          </cell>
          <cell r="O66" t="str">
            <v>N/A</v>
          </cell>
          <cell r="P66" t="str">
            <v>N/A</v>
          </cell>
          <cell r="Q66" t="str">
            <v>N/A</v>
          </cell>
          <cell r="R66" t="str">
            <v>N/A</v>
          </cell>
          <cell r="S66">
            <v>43539</v>
          </cell>
          <cell r="T66" t="str">
            <v>N/A</v>
          </cell>
          <cell r="U66" t="str">
            <v>N/A</v>
          </cell>
          <cell r="V66" t="str">
            <v>N/A</v>
          </cell>
          <cell r="W66" t="str">
            <v>N/A</v>
          </cell>
          <cell r="X66" t="str">
            <v>N/A</v>
          </cell>
          <cell r="Y66" t="str">
            <v>N/A</v>
          </cell>
          <cell r="Z66" t="str">
            <v>N/A</v>
          </cell>
          <cell r="AA66" t="str">
            <v>N/A</v>
          </cell>
        </row>
        <row r="67">
          <cell r="D67" t="str">
            <v>WEC</v>
          </cell>
          <cell r="E67" t="str">
            <v>WEC Energy Group</v>
          </cell>
          <cell r="F67">
            <v>23.1</v>
          </cell>
          <cell r="G67">
            <v>83</v>
          </cell>
          <cell r="H67">
            <v>67.2</v>
          </cell>
          <cell r="I67">
            <v>75.099999999999994</v>
          </cell>
          <cell r="J67">
            <v>6.45</v>
          </cell>
          <cell r="K67">
            <v>3.52</v>
          </cell>
          <cell r="L67">
            <v>2.36</v>
          </cell>
          <cell r="M67">
            <v>9.4499999999999993</v>
          </cell>
          <cell r="N67">
            <v>32.049999999999997</v>
          </cell>
          <cell r="O67">
            <v>6.9</v>
          </cell>
          <cell r="P67">
            <v>10.1</v>
          </cell>
          <cell r="Q67">
            <v>8.5</v>
          </cell>
          <cell r="R67">
            <v>7.75</v>
          </cell>
          <cell r="S67">
            <v>43630</v>
          </cell>
          <cell r="T67">
            <v>11.643410852713178</v>
          </cell>
          <cell r="U67">
            <v>2.3432137285491419</v>
          </cell>
          <cell r="V67">
            <v>7.3634945397815912E-2</v>
          </cell>
          <cell r="W67">
            <v>0.67045454545454541</v>
          </cell>
          <cell r="X67">
            <v>0.68253968253968256</v>
          </cell>
          <cell r="Y67">
            <v>3.1424766977363516E-2</v>
          </cell>
          <cell r="Z67">
            <v>0.68316831683168322</v>
          </cell>
          <cell r="AA67">
            <v>1.096774193548387</v>
          </cell>
        </row>
        <row r="68">
          <cell r="D68" t="str">
            <v>WR</v>
          </cell>
          <cell r="E68" t="str">
            <v xml:space="preserve">Westar Energy                 </v>
          </cell>
          <cell r="F68" t="str">
            <v>N/A</v>
          </cell>
          <cell r="G68" t="str">
            <v>N/A</v>
          </cell>
          <cell r="H68" t="str">
            <v>N/A</v>
          </cell>
          <cell r="I68" t="str">
            <v/>
          </cell>
          <cell r="J68" t="str">
            <v>N/A</v>
          </cell>
          <cell r="K68" t="str">
            <v>N/A</v>
          </cell>
          <cell r="L68" t="str">
            <v>N/A</v>
          </cell>
          <cell r="M68" t="str">
            <v>N/A</v>
          </cell>
          <cell r="N68" t="str">
            <v>N/A</v>
          </cell>
          <cell r="S68">
            <v>43266</v>
          </cell>
          <cell r="T68" t="str">
            <v>N/A</v>
          </cell>
          <cell r="U68" t="str">
            <v>N/A</v>
          </cell>
          <cell r="V68" t="str">
            <v>N/A</v>
          </cell>
          <cell r="W68" t="str">
            <v>N/A</v>
          </cell>
          <cell r="X68" t="str">
            <v>N/A</v>
          </cell>
          <cell r="Y68" t="str">
            <v>N/A</v>
          </cell>
          <cell r="Z68" t="str">
            <v>N/A</v>
          </cell>
          <cell r="AA68" t="str">
            <v>N/A</v>
          </cell>
        </row>
        <row r="69">
          <cell r="D69" t="str">
            <v>WGL</v>
          </cell>
          <cell r="E69" t="str">
            <v>WGL Holdings Inc.</v>
          </cell>
          <cell r="F69" t="str">
            <v>N/A</v>
          </cell>
          <cell r="G69" t="str">
            <v>N/A</v>
          </cell>
          <cell r="H69" t="str">
            <v>N/A</v>
          </cell>
          <cell r="I69" t="str">
            <v/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>
            <v>43252</v>
          </cell>
          <cell r="T69" t="str">
            <v>N/A</v>
          </cell>
          <cell r="U69" t="str">
            <v>N/A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  <cell r="Z69" t="str">
            <v>N/A</v>
          </cell>
          <cell r="AA69" t="str">
            <v>N/A</v>
          </cell>
        </row>
        <row r="70">
          <cell r="D70" t="str">
            <v>XEL</v>
          </cell>
          <cell r="E70" t="str">
            <v xml:space="preserve">Xcel Energy Inc.              </v>
          </cell>
          <cell r="F70">
            <v>21.5</v>
          </cell>
          <cell r="G70">
            <v>57.5</v>
          </cell>
          <cell r="H70">
            <v>47.7</v>
          </cell>
          <cell r="I70">
            <v>52.6</v>
          </cell>
          <cell r="J70">
            <v>6.3</v>
          </cell>
          <cell r="K70">
            <v>2.6</v>
          </cell>
          <cell r="L70">
            <v>1.62</v>
          </cell>
          <cell r="M70">
            <v>9.1999999999999993</v>
          </cell>
          <cell r="N70">
            <v>24.85</v>
          </cell>
          <cell r="O70">
            <v>6.65</v>
          </cell>
          <cell r="P70">
            <v>7</v>
          </cell>
          <cell r="Q70">
            <v>8</v>
          </cell>
          <cell r="R70">
            <v>7.25</v>
          </cell>
          <cell r="S70">
            <v>43581</v>
          </cell>
          <cell r="T70">
            <v>8.3492063492063497</v>
          </cell>
          <cell r="U70">
            <v>2.1167002012072436</v>
          </cell>
          <cell r="V70">
            <v>6.5191146881287729E-2</v>
          </cell>
          <cell r="W70">
            <v>0.62307692307692308</v>
          </cell>
          <cell r="X70">
            <v>0.68478260869565222</v>
          </cell>
          <cell r="Y70">
            <v>3.0798479087452472E-2</v>
          </cell>
          <cell r="Z70">
            <v>0.95000000000000007</v>
          </cell>
          <cell r="AA70">
            <v>1.103448275862069</v>
          </cell>
        </row>
        <row r="71">
          <cell r="D71" t="str">
            <v>YORW</v>
          </cell>
          <cell r="E71" t="str">
            <v>York Water Co. (The)</v>
          </cell>
          <cell r="F71">
            <v>29.6</v>
          </cell>
          <cell r="G71">
            <v>36.5</v>
          </cell>
          <cell r="H71">
            <v>30.3</v>
          </cell>
          <cell r="I71">
            <v>33.4</v>
          </cell>
          <cell r="J71">
            <v>1.75</v>
          </cell>
          <cell r="K71">
            <v>1.1499999999999999</v>
          </cell>
          <cell r="L71">
            <v>0.7</v>
          </cell>
          <cell r="M71">
            <v>2</v>
          </cell>
          <cell r="N71">
            <v>10.75</v>
          </cell>
          <cell r="O71">
            <v>1.85</v>
          </cell>
          <cell r="P71">
            <v>2</v>
          </cell>
          <cell r="Q71">
            <v>2.5</v>
          </cell>
          <cell r="R71">
            <v>1.85</v>
          </cell>
          <cell r="S71">
            <v>43567</v>
          </cell>
          <cell r="T71">
            <v>19.085714285714285</v>
          </cell>
          <cell r="U71">
            <v>3.1069767441860465</v>
          </cell>
          <cell r="V71">
            <v>6.5116279069767441E-2</v>
          </cell>
          <cell r="W71">
            <v>0.60869565217391308</v>
          </cell>
          <cell r="X71">
            <v>0.875</v>
          </cell>
          <cell r="Y71">
            <v>2.0958083832335328E-2</v>
          </cell>
          <cell r="Z71">
            <v>0.92500000000000004</v>
          </cell>
          <cell r="AA71">
            <v>1.3513513513513513</v>
          </cell>
        </row>
        <row r="72">
          <cell r="E72" t="e">
            <v>#N/A</v>
          </cell>
          <cell r="I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</row>
        <row r="73">
          <cell r="E73" t="e">
            <v>#N/A</v>
          </cell>
          <cell r="I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</row>
      </sheetData>
      <sheetData sheetId="23"/>
      <sheetData sheetId="24">
        <row r="2">
          <cell r="A2">
            <v>69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T3">
            <v>1</v>
          </cell>
          <cell r="U3">
            <v>2</v>
          </cell>
          <cell r="V3">
            <v>3</v>
          </cell>
          <cell r="W3">
            <v>4</v>
          </cell>
          <cell r="X3">
            <v>5</v>
          </cell>
          <cell r="Y3">
            <v>6</v>
          </cell>
          <cell r="Z3">
            <v>7</v>
          </cell>
          <cell r="AA3">
            <v>8</v>
          </cell>
          <cell r="AB3">
            <v>9</v>
          </cell>
        </row>
        <row r="5">
          <cell r="A5" t="str">
            <v>AE</v>
          </cell>
        </row>
      </sheetData>
      <sheetData sheetId="25"/>
      <sheetData sheetId="26"/>
      <sheetData sheetId="27">
        <row r="3">
          <cell r="B3" t="str">
            <v>Ticker</v>
          </cell>
          <cell r="F3" t="str">
            <v>P 2015</v>
          </cell>
          <cell r="G3" t="str">
            <v>P 2014</v>
          </cell>
          <cell r="H3" t="str">
            <v>P 2013</v>
          </cell>
          <cell r="I3" t="str">
            <v>P 2012</v>
          </cell>
          <cell r="J3" t="str">
            <v>P 2011</v>
          </cell>
          <cell r="K3" t="str">
            <v>P 2010</v>
          </cell>
          <cell r="L3" t="str">
            <v>P 2009</v>
          </cell>
          <cell r="M3" t="str">
            <v>P 2008</v>
          </cell>
          <cell r="N3" t="str">
            <v>P 2007</v>
          </cell>
          <cell r="O3" t="str">
            <v>P 2006</v>
          </cell>
        </row>
        <row r="4">
          <cell r="B4" t="str">
            <v>AE</v>
          </cell>
          <cell r="C4">
            <v>42.807000000000002</v>
          </cell>
          <cell r="D4">
            <v>40.198999999999998</v>
          </cell>
          <cell r="E4">
            <v>37.026000000000003</v>
          </cell>
          <cell r="F4">
            <v>49.274000000000001</v>
          </cell>
          <cell r="G4">
            <v>61.976999999999997</v>
          </cell>
          <cell r="H4">
            <v>54.917000000000002</v>
          </cell>
          <cell r="I4">
            <v>40.618000000000002</v>
          </cell>
          <cell r="J4">
            <v>25.192</v>
          </cell>
          <cell r="K4">
            <v>19.861000000000001</v>
          </cell>
          <cell r="L4">
            <v>17.91</v>
          </cell>
          <cell r="M4">
            <v>25.855</v>
          </cell>
          <cell r="N4">
            <v>29.949000000000002</v>
          </cell>
          <cell r="O4">
            <v>32.863</v>
          </cell>
        </row>
        <row r="5">
          <cell r="B5" t="str">
            <v>ALE</v>
          </cell>
          <cell r="C5">
            <v>74.923000000000002</v>
          </cell>
          <cell r="D5">
            <v>72.134</v>
          </cell>
          <cell r="E5">
            <v>58.503999999999998</v>
          </cell>
          <cell r="F5">
            <v>50.89</v>
          </cell>
          <cell r="G5">
            <v>49.963999999999999</v>
          </cell>
          <cell r="H5">
            <v>48.902999999999999</v>
          </cell>
          <cell r="I5">
            <v>40.973999999999997</v>
          </cell>
          <cell r="J5">
            <v>38.854999999999997</v>
          </cell>
          <cell r="K5">
            <v>34.987000000000002</v>
          </cell>
          <cell r="L5">
            <v>30.391999999999999</v>
          </cell>
          <cell r="M5">
            <v>39.332000000000001</v>
          </cell>
          <cell r="N5">
            <v>45.526000000000003</v>
          </cell>
          <cell r="O5">
            <v>45.83</v>
          </cell>
        </row>
        <row r="6">
          <cell r="B6" t="str">
            <v>LNT</v>
          </cell>
          <cell r="C6">
            <v>41.912999999999997</v>
          </cell>
          <cell r="D6">
            <v>40.985999999999997</v>
          </cell>
          <cell r="E6">
            <v>36.801000000000002</v>
          </cell>
          <cell r="F6">
            <v>30.541</v>
          </cell>
          <cell r="G6">
            <v>28.89</v>
          </cell>
          <cell r="H6">
            <v>25.129000000000001</v>
          </cell>
          <cell r="I6">
            <v>22.109000000000002</v>
          </cell>
          <cell r="J6">
            <v>19.87</v>
          </cell>
          <cell r="K6">
            <v>17.149999999999999</v>
          </cell>
          <cell r="L6">
            <v>13.099</v>
          </cell>
          <cell r="M6">
            <v>17.059999999999999</v>
          </cell>
          <cell r="N6">
            <v>20.279</v>
          </cell>
          <cell r="O6">
            <v>17.324999999999999</v>
          </cell>
        </row>
        <row r="7">
          <cell r="B7" t="str">
            <v>AEP</v>
          </cell>
          <cell r="C7">
            <v>70.355999999999995</v>
          </cell>
          <cell r="D7">
            <v>69.971000000000004</v>
          </cell>
          <cell r="E7">
            <v>64.116</v>
          </cell>
          <cell r="F7">
            <v>56.610999999999997</v>
          </cell>
          <cell r="G7">
            <v>53.024999999999999</v>
          </cell>
          <cell r="H7">
            <v>46.091000000000001</v>
          </cell>
          <cell r="I7">
            <v>41.026000000000003</v>
          </cell>
          <cell r="J7">
            <v>37.302999999999997</v>
          </cell>
          <cell r="K7">
            <v>34.881999999999998</v>
          </cell>
          <cell r="L7">
            <v>29.795000000000002</v>
          </cell>
          <cell r="M7">
            <v>39.051000000000002</v>
          </cell>
          <cell r="N7">
            <v>46.526000000000003</v>
          </cell>
          <cell r="O7">
            <v>36.911000000000001</v>
          </cell>
        </row>
        <row r="8">
          <cell r="B8" t="str">
            <v>AWR</v>
          </cell>
          <cell r="C8">
            <v>58.558</v>
          </cell>
          <cell r="D8">
            <v>48.341999999999999</v>
          </cell>
          <cell r="E8">
            <v>41.460999999999999</v>
          </cell>
          <cell r="F8">
            <v>39.564999999999998</v>
          </cell>
          <cell r="G8">
            <v>31.548999999999999</v>
          </cell>
          <cell r="H8">
            <v>27.638000000000002</v>
          </cell>
          <cell r="I8">
            <v>20.164000000000001</v>
          </cell>
          <cell r="J8">
            <v>17.2</v>
          </cell>
          <cell r="K8">
            <v>17.462</v>
          </cell>
          <cell r="L8">
            <v>17.169</v>
          </cell>
          <cell r="M8">
            <v>17.503</v>
          </cell>
          <cell r="N8">
            <v>19.443000000000001</v>
          </cell>
          <cell r="O8">
            <v>18.440000000000001</v>
          </cell>
        </row>
        <row r="9">
          <cell r="B9" t="str">
            <v>AWK</v>
          </cell>
          <cell r="C9">
            <v>86.018000000000001</v>
          </cell>
          <cell r="D9">
            <v>80.414000000000001</v>
          </cell>
          <cell r="E9">
            <v>72.603999999999999</v>
          </cell>
          <cell r="F9">
            <v>54.140999999999998</v>
          </cell>
          <cell r="G9">
            <v>47.841000000000001</v>
          </cell>
          <cell r="H9">
            <v>40.997</v>
          </cell>
          <cell r="I9">
            <v>35.252000000000002</v>
          </cell>
          <cell r="J9">
            <v>28.893000000000001</v>
          </cell>
          <cell r="K9">
            <v>22.358000000000001</v>
          </cell>
          <cell r="L9">
            <v>19.544</v>
          </cell>
          <cell r="M9">
            <v>20.809000000000001</v>
          </cell>
          <cell r="N9" t="str">
            <v>N/A</v>
          </cell>
          <cell r="O9" t="str">
            <v>N/A</v>
          </cell>
        </row>
        <row r="10">
          <cell r="B10" t="str">
            <v>AEE</v>
          </cell>
          <cell r="C10">
            <v>60.710999999999999</v>
          </cell>
          <cell r="D10">
            <v>57.05</v>
          </cell>
          <cell r="E10">
            <v>49.027999999999999</v>
          </cell>
          <cell r="F10">
            <v>41.758000000000003</v>
          </cell>
          <cell r="G10">
            <v>40.094999999999999</v>
          </cell>
          <cell r="H10">
            <v>34.685000000000002</v>
          </cell>
          <cell r="I10">
            <v>32.177</v>
          </cell>
          <cell r="J10">
            <v>29.477</v>
          </cell>
          <cell r="K10">
            <v>26.742999999999999</v>
          </cell>
          <cell r="L10">
            <v>25.745000000000001</v>
          </cell>
          <cell r="M10">
            <v>40.911000000000001</v>
          </cell>
          <cell r="N10">
            <v>52</v>
          </cell>
          <cell r="O10">
            <v>51.564999999999998</v>
          </cell>
        </row>
        <row r="11">
          <cell r="B11" t="str">
            <v>APU</v>
          </cell>
          <cell r="C11">
            <v>43.054000000000002</v>
          </cell>
          <cell r="D11">
            <v>45.497</v>
          </cell>
          <cell r="E11">
            <v>42.222999999999999</v>
          </cell>
          <cell r="F11">
            <v>47.04</v>
          </cell>
          <cell r="G11">
            <v>44.317</v>
          </cell>
          <cell r="H11">
            <v>43.633000000000003</v>
          </cell>
          <cell r="I11">
            <v>42.305</v>
          </cell>
          <cell r="J11">
            <v>46.231000000000002</v>
          </cell>
          <cell r="K11">
            <v>40.701000000000001</v>
          </cell>
          <cell r="L11">
            <v>30.943000000000001</v>
          </cell>
          <cell r="M11">
            <v>33.209000000000003</v>
          </cell>
          <cell r="N11">
            <v>33.975000000000001</v>
          </cell>
          <cell r="O11">
            <v>29.739000000000001</v>
          </cell>
        </row>
        <row r="12">
          <cell r="B12" t="str">
            <v>WTR</v>
          </cell>
          <cell r="C12">
            <v>35.173999999999999</v>
          </cell>
          <cell r="D12">
            <v>33.295999999999999</v>
          </cell>
          <cell r="E12">
            <v>31.498999999999999</v>
          </cell>
          <cell r="F12">
            <v>26.8</v>
          </cell>
          <cell r="G12">
            <v>24.913</v>
          </cell>
          <cell r="H12">
            <v>24.568999999999999</v>
          </cell>
          <cell r="I12">
            <v>19.129000000000001</v>
          </cell>
          <cell r="J12">
            <v>17.686</v>
          </cell>
          <cell r="K12">
            <v>15.176</v>
          </cell>
          <cell r="L12">
            <v>14.226000000000001</v>
          </cell>
          <cell r="M12">
            <v>14.558</v>
          </cell>
          <cell r="N12">
            <v>18.158000000000001</v>
          </cell>
          <cell r="O12">
            <v>19.434000000000001</v>
          </cell>
        </row>
        <row r="13">
          <cell r="B13" t="str">
            <v>ARTNA</v>
          </cell>
          <cell r="C13">
            <v>36.76</v>
          </cell>
          <cell r="D13">
            <v>36.549999999999997</v>
          </cell>
          <cell r="E13">
            <v>29.407</v>
          </cell>
          <cell r="F13">
            <v>22.716999999999999</v>
          </cell>
          <cell r="G13">
            <v>21.899000000000001</v>
          </cell>
          <cell r="H13">
            <v>22.491</v>
          </cell>
          <cell r="I13">
            <v>20.689</v>
          </cell>
          <cell r="J13">
            <v>18.657</v>
          </cell>
          <cell r="K13">
            <v>18.244</v>
          </cell>
          <cell r="L13">
            <v>15.926</v>
          </cell>
          <cell r="M13">
            <v>17.260000000000002</v>
          </cell>
          <cell r="N13">
            <v>19.324999999999999</v>
          </cell>
          <cell r="O13">
            <v>19.681000000000001</v>
          </cell>
        </row>
        <row r="14">
          <cell r="B14" t="str">
            <v>ATO</v>
          </cell>
          <cell r="C14">
            <v>86.986999999999995</v>
          </cell>
          <cell r="D14">
            <v>79.325000000000003</v>
          </cell>
          <cell r="E14">
            <v>70.305000000000007</v>
          </cell>
          <cell r="F14">
            <v>54.079000000000001</v>
          </cell>
          <cell r="G14">
            <v>47.633000000000003</v>
          </cell>
          <cell r="H14">
            <v>39.683</v>
          </cell>
          <cell r="I14">
            <v>33.451999999999998</v>
          </cell>
          <cell r="J14">
            <v>32.442</v>
          </cell>
          <cell r="K14">
            <v>28.533000000000001</v>
          </cell>
          <cell r="L14">
            <v>24.7</v>
          </cell>
          <cell r="M14">
            <v>27.169</v>
          </cell>
          <cell r="N14">
            <v>30.78</v>
          </cell>
          <cell r="O14">
            <v>27.047999999999998</v>
          </cell>
        </row>
        <row r="15">
          <cell r="B15" t="str">
            <v>AGR</v>
          </cell>
          <cell r="C15">
            <v>50.021000000000001</v>
          </cell>
          <cell r="D15">
            <v>45.533999999999999</v>
          </cell>
          <cell r="E15">
            <v>40.575000000000003</v>
          </cell>
          <cell r="F15">
            <v>35.204999999999998</v>
          </cell>
          <cell r="G15" t="str">
            <v>N/A</v>
          </cell>
          <cell r="H15" t="str">
            <v>N/A</v>
          </cell>
          <cell r="I15" t="str">
            <v>N/A</v>
          </cell>
          <cell r="J15" t="str">
            <v>N/A</v>
          </cell>
          <cell r="K15" t="str">
            <v>N/A</v>
          </cell>
          <cell r="L15" t="str">
            <v>N/A</v>
          </cell>
          <cell r="M15" t="str">
            <v>N/A</v>
          </cell>
          <cell r="N15" t="str">
            <v>N/A</v>
          </cell>
          <cell r="O15" t="str">
            <v>N/A</v>
          </cell>
        </row>
        <row r="16">
          <cell r="B16" t="str">
            <v>AVA</v>
          </cell>
          <cell r="C16">
            <v>50.804000000000002</v>
          </cell>
          <cell r="D16">
            <v>45.578000000000003</v>
          </cell>
          <cell r="E16">
            <v>40.408999999999999</v>
          </cell>
          <cell r="F16">
            <v>33.270000000000003</v>
          </cell>
          <cell r="G16">
            <v>31.798999999999999</v>
          </cell>
          <cell r="H16">
            <v>27.074000000000002</v>
          </cell>
          <cell r="I16">
            <v>25.472000000000001</v>
          </cell>
          <cell r="J16">
            <v>24.213999999999999</v>
          </cell>
          <cell r="K16">
            <v>21.02</v>
          </cell>
          <cell r="L16">
            <v>18.036999999999999</v>
          </cell>
          <cell r="M16">
            <v>20.361999999999998</v>
          </cell>
          <cell r="N16">
            <v>22.23</v>
          </cell>
          <cell r="O16">
            <v>22.623999999999999</v>
          </cell>
        </row>
        <row r="17">
          <cell r="B17" t="str">
            <v>BKH</v>
          </cell>
          <cell r="C17">
            <v>58.372</v>
          </cell>
          <cell r="D17">
            <v>65.835999999999999</v>
          </cell>
          <cell r="E17">
            <v>58.619</v>
          </cell>
          <cell r="F17">
            <v>45.667999999999999</v>
          </cell>
          <cell r="G17">
            <v>54.994999999999997</v>
          </cell>
          <cell r="H17">
            <v>47.6</v>
          </cell>
          <cell r="I17">
            <v>33.749000000000002</v>
          </cell>
          <cell r="J17">
            <v>31.44</v>
          </cell>
          <cell r="K17">
            <v>30.04</v>
          </cell>
          <cell r="L17">
            <v>23.027999999999999</v>
          </cell>
          <cell r="M17">
            <v>33.241999999999997</v>
          </cell>
          <cell r="N17">
            <v>40.261000000000003</v>
          </cell>
          <cell r="O17">
            <v>34.845999999999997</v>
          </cell>
        </row>
        <row r="18">
          <cell r="B18" t="str">
            <v>CWT</v>
          </cell>
          <cell r="C18">
            <v>41.210999999999999</v>
          </cell>
          <cell r="D18">
            <v>37.654000000000003</v>
          </cell>
          <cell r="E18">
            <v>29.946000000000002</v>
          </cell>
          <cell r="F18">
            <v>23.286999999999999</v>
          </cell>
          <cell r="G18">
            <v>23.431999999999999</v>
          </cell>
          <cell r="H18">
            <v>20.527999999999999</v>
          </cell>
          <cell r="I18">
            <v>18.236000000000001</v>
          </cell>
          <cell r="J18">
            <v>18.297999999999998</v>
          </cell>
          <cell r="K18">
            <v>18.367000000000001</v>
          </cell>
          <cell r="L18">
            <v>19.193999999999999</v>
          </cell>
          <cell r="M18">
            <v>18.777999999999999</v>
          </cell>
          <cell r="N18">
            <v>19.542999999999999</v>
          </cell>
          <cell r="O18">
            <v>19.59</v>
          </cell>
        </row>
        <row r="19">
          <cell r="B19" t="str">
            <v>CNP</v>
          </cell>
          <cell r="C19">
            <v>27.369</v>
          </cell>
          <cell r="D19">
            <v>28.114999999999998</v>
          </cell>
          <cell r="E19">
            <v>21.91</v>
          </cell>
          <cell r="F19">
            <v>19.545999999999999</v>
          </cell>
          <cell r="G19">
            <v>24.082999999999998</v>
          </cell>
          <cell r="H19">
            <v>23.245999999999999</v>
          </cell>
          <cell r="I19">
            <v>20.042999999999999</v>
          </cell>
          <cell r="J19">
            <v>18.510000000000002</v>
          </cell>
          <cell r="K19">
            <v>14.746</v>
          </cell>
          <cell r="L19">
            <v>11.925000000000001</v>
          </cell>
          <cell r="M19">
            <v>14.654</v>
          </cell>
          <cell r="N19">
            <v>17.552</v>
          </cell>
          <cell r="O19">
            <v>13.651999999999999</v>
          </cell>
        </row>
        <row r="20">
          <cell r="B20" t="str">
            <v>CPK</v>
          </cell>
          <cell r="C20">
            <v>79.132999999999996</v>
          </cell>
          <cell r="D20">
            <v>74.62</v>
          </cell>
          <cell r="E20">
            <v>62.274999999999999</v>
          </cell>
          <cell r="F20">
            <v>51.308999999999997</v>
          </cell>
          <cell r="G20">
            <v>43.722999999999999</v>
          </cell>
          <cell r="H20">
            <v>35.305999999999997</v>
          </cell>
          <cell r="I20">
            <v>29.513000000000002</v>
          </cell>
          <cell r="J20">
            <v>27.088000000000001</v>
          </cell>
          <cell r="K20">
            <v>22.228999999999999</v>
          </cell>
          <cell r="L20">
            <v>20.353000000000002</v>
          </cell>
          <cell r="M20">
            <v>19.702000000000002</v>
          </cell>
          <cell r="N20">
            <v>21.617000000000001</v>
          </cell>
          <cell r="O20">
            <v>20.478000000000002</v>
          </cell>
        </row>
        <row r="21">
          <cell r="B21" t="str">
            <v>CMS</v>
          </cell>
          <cell r="C21">
            <v>47.125</v>
          </cell>
          <cell r="D21">
            <v>46.255000000000003</v>
          </cell>
          <cell r="E21">
            <v>41.466999999999999</v>
          </cell>
          <cell r="F21">
            <v>34.57</v>
          </cell>
          <cell r="G21">
            <v>30.1</v>
          </cell>
          <cell r="H21">
            <v>27.096</v>
          </cell>
          <cell r="I21">
            <v>23.056000000000001</v>
          </cell>
          <cell r="J21">
            <v>19.742000000000001</v>
          </cell>
          <cell r="K21">
            <v>16.567</v>
          </cell>
          <cell r="L21">
            <v>12.606999999999999</v>
          </cell>
          <cell r="M21">
            <v>13.365</v>
          </cell>
          <cell r="N21">
            <v>17.175999999999998</v>
          </cell>
          <cell r="O21">
            <v>14.196</v>
          </cell>
        </row>
        <row r="22">
          <cell r="B22" t="str">
            <v>CTWS</v>
          </cell>
          <cell r="C22">
            <v>63.929000000000002</v>
          </cell>
          <cell r="D22">
            <v>56.503999999999998</v>
          </cell>
          <cell r="E22">
            <v>48.433</v>
          </cell>
          <cell r="F22">
            <v>35.856999999999999</v>
          </cell>
          <cell r="G22">
            <v>33.640999999999998</v>
          </cell>
          <cell r="H22">
            <v>30.489000000000001</v>
          </cell>
          <cell r="I22">
            <v>29.658999999999999</v>
          </cell>
          <cell r="J22">
            <v>25.984999999999999</v>
          </cell>
          <cell r="K22">
            <v>23.356000000000002</v>
          </cell>
          <cell r="L22">
            <v>21.902000000000001</v>
          </cell>
          <cell r="M22">
            <v>24.606000000000002</v>
          </cell>
          <cell r="N22">
            <v>24.151</v>
          </cell>
          <cell r="O22">
            <v>23.471</v>
          </cell>
        </row>
        <row r="23">
          <cell r="B23" t="str">
            <v>ED</v>
          </cell>
          <cell r="C23">
            <v>77.8</v>
          </cell>
          <cell r="D23">
            <v>81.073999999999998</v>
          </cell>
          <cell r="E23">
            <v>74.078999999999994</v>
          </cell>
          <cell r="F23">
            <v>63.134999999999998</v>
          </cell>
          <cell r="G23">
            <v>57.563000000000002</v>
          </cell>
          <cell r="H23">
            <v>57.860999999999997</v>
          </cell>
          <cell r="I23">
            <v>59.405999999999999</v>
          </cell>
          <cell r="J23">
            <v>53.819000000000003</v>
          </cell>
          <cell r="K23">
            <v>46.140999999999998</v>
          </cell>
          <cell r="L23">
            <v>39.393000000000001</v>
          </cell>
          <cell r="M23">
            <v>41.279000000000003</v>
          </cell>
          <cell r="N23">
            <v>47.963000000000001</v>
          </cell>
          <cell r="O23">
            <v>45.68</v>
          </cell>
        </row>
        <row r="24">
          <cell r="B24" t="str">
            <v>CWCO</v>
          </cell>
          <cell r="C24">
            <v>13.201000000000001</v>
          </cell>
          <cell r="D24">
            <v>11.891999999999999</v>
          </cell>
          <cell r="E24">
            <v>12.098000000000001</v>
          </cell>
          <cell r="F24">
            <v>11.573</v>
          </cell>
          <cell r="G24">
            <v>11.881</v>
          </cell>
          <cell r="H24">
            <v>11.613</v>
          </cell>
          <cell r="I24">
            <v>7.9450000000000003</v>
          </cell>
          <cell r="J24">
            <v>9.4049999999999994</v>
          </cell>
          <cell r="K24">
            <v>11.553000000000001</v>
          </cell>
          <cell r="L24">
            <v>14.083</v>
          </cell>
          <cell r="M24">
            <v>18.895</v>
          </cell>
          <cell r="N24">
            <v>27.957999999999998</v>
          </cell>
          <cell r="O24">
            <v>25.399000000000001</v>
          </cell>
        </row>
        <row r="25">
          <cell r="B25" t="str">
            <v>DGAS</v>
          </cell>
          <cell r="C25" t="str">
            <v>N/A</v>
          </cell>
          <cell r="D25" t="str">
            <v>N/A</v>
          </cell>
          <cell r="E25">
            <v>21.96</v>
          </cell>
          <cell r="F25">
            <v>20.297000000000001</v>
          </cell>
          <cell r="G25">
            <v>21.018999999999998</v>
          </cell>
          <cell r="H25">
            <v>20.677</v>
          </cell>
          <cell r="I25">
            <v>17.611000000000001</v>
          </cell>
          <cell r="J25">
            <v>15.372999999999999</v>
          </cell>
          <cell r="K25">
            <v>13.842000000000001</v>
          </cell>
          <cell r="L25">
            <v>11.829000000000001</v>
          </cell>
          <cell r="M25">
            <v>12.77</v>
          </cell>
          <cell r="N25">
            <v>12.555999999999999</v>
          </cell>
          <cell r="O25">
            <v>13.119</v>
          </cell>
        </row>
        <row r="26">
          <cell r="B26" t="str">
            <v>D</v>
          </cell>
          <cell r="C26">
            <v>70.837000000000003</v>
          </cell>
          <cell r="D26">
            <v>78.269000000000005</v>
          </cell>
          <cell r="E26">
            <v>73.358000000000004</v>
          </cell>
          <cell r="F26">
            <v>70.837000000000003</v>
          </cell>
          <cell r="G26">
            <v>70.066000000000003</v>
          </cell>
          <cell r="H26">
            <v>59.466000000000001</v>
          </cell>
          <cell r="I26">
            <v>52.008000000000003</v>
          </cell>
          <cell r="J26">
            <v>47.665999999999997</v>
          </cell>
          <cell r="K26">
            <v>41.466999999999999</v>
          </cell>
          <cell r="L26">
            <v>33.639000000000003</v>
          </cell>
          <cell r="M26">
            <v>41.89</v>
          </cell>
          <cell r="N26">
            <v>43.933</v>
          </cell>
          <cell r="O26">
            <v>38.343000000000004</v>
          </cell>
        </row>
        <row r="27">
          <cell r="B27" t="str">
            <v>DTE</v>
          </cell>
          <cell r="C27">
            <v>107.39400000000001</v>
          </cell>
          <cell r="D27">
            <v>106.53700000000001</v>
          </cell>
          <cell r="E27">
            <v>91.605999999999995</v>
          </cell>
          <cell r="F27">
            <v>80.423000000000002</v>
          </cell>
          <cell r="G27">
            <v>76.052999999999997</v>
          </cell>
          <cell r="H27">
            <v>67.361000000000004</v>
          </cell>
          <cell r="I27">
            <v>57.771000000000001</v>
          </cell>
          <cell r="J27">
            <v>49.579000000000001</v>
          </cell>
          <cell r="K27">
            <v>45.874000000000002</v>
          </cell>
          <cell r="L27">
            <v>33.728000000000002</v>
          </cell>
          <cell r="M27">
            <v>40.433999999999997</v>
          </cell>
          <cell r="N27">
            <v>48.585000000000001</v>
          </cell>
          <cell r="O27">
            <v>42.707000000000001</v>
          </cell>
        </row>
        <row r="28">
          <cell r="B28" t="str">
            <v>DUK</v>
          </cell>
          <cell r="C28">
            <v>80.179000000000002</v>
          </cell>
          <cell r="D28">
            <v>84.087000000000003</v>
          </cell>
          <cell r="E28">
            <v>78.843000000000004</v>
          </cell>
          <cell r="F28">
            <v>74.694000000000003</v>
          </cell>
          <cell r="G28">
            <v>73.978999999999999</v>
          </cell>
          <cell r="H28">
            <v>69.447000000000003</v>
          </cell>
          <cell r="I28">
            <v>64.790000000000006</v>
          </cell>
          <cell r="J28">
            <v>56.978999999999999</v>
          </cell>
          <cell r="K28">
            <v>50.993000000000002</v>
          </cell>
          <cell r="L28">
            <v>45.143000000000001</v>
          </cell>
          <cell r="M28">
            <v>52.366999999999997</v>
          </cell>
          <cell r="N28">
            <v>58.064999999999998</v>
          </cell>
          <cell r="O28" t="str">
            <v>N/A</v>
          </cell>
        </row>
        <row r="29">
          <cell r="B29" t="str">
            <v>EIX</v>
          </cell>
          <cell r="C29">
            <v>63.176000000000002</v>
          </cell>
          <cell r="D29">
            <v>77.727000000000004</v>
          </cell>
          <cell r="E29">
            <v>70.603999999999999</v>
          </cell>
          <cell r="F29">
            <v>61.281999999999996</v>
          </cell>
          <cell r="G29">
            <v>56.506</v>
          </cell>
          <cell r="H29">
            <v>48.003999999999998</v>
          </cell>
          <cell r="I29">
            <v>44.164999999999999</v>
          </cell>
          <cell r="J29">
            <v>38.139000000000003</v>
          </cell>
          <cell r="K29">
            <v>34.569000000000003</v>
          </cell>
          <cell r="L29">
            <v>31.486999999999998</v>
          </cell>
          <cell r="M29">
            <v>45.475000000000001</v>
          </cell>
          <cell r="N29">
            <v>53.213999999999999</v>
          </cell>
          <cell r="O29">
            <v>42.598999999999997</v>
          </cell>
        </row>
        <row r="30">
          <cell r="B30" t="str">
            <v>EE</v>
          </cell>
          <cell r="C30">
            <v>55.578000000000003</v>
          </cell>
          <cell r="D30">
            <v>52.715000000000003</v>
          </cell>
          <cell r="E30">
            <v>44.59</v>
          </cell>
          <cell r="F30">
            <v>37.207000000000001</v>
          </cell>
          <cell r="G30">
            <v>37.19</v>
          </cell>
          <cell r="H30">
            <v>34.933</v>
          </cell>
          <cell r="I30">
            <v>32.71</v>
          </cell>
          <cell r="J30">
            <v>31.236000000000001</v>
          </cell>
          <cell r="K30">
            <v>22.19</v>
          </cell>
          <cell r="L30">
            <v>16.190000000000001</v>
          </cell>
          <cell r="M30">
            <v>20.577000000000002</v>
          </cell>
          <cell r="N30">
            <v>24.873999999999999</v>
          </cell>
          <cell r="O30">
            <v>21.489000000000001</v>
          </cell>
        </row>
        <row r="31">
          <cell r="B31" t="str">
            <v>EDE</v>
          </cell>
          <cell r="C31" t="str">
            <v>N/A</v>
          </cell>
          <cell r="D31" t="str">
            <v>N/A</v>
          </cell>
          <cell r="E31" t="str">
            <v>N/A</v>
          </cell>
          <cell r="F31">
            <v>24.135999999999999</v>
          </cell>
          <cell r="G31">
            <v>25.129000000000001</v>
          </cell>
          <cell r="H31">
            <v>22.195</v>
          </cell>
          <cell r="I31">
            <v>20.800999999999998</v>
          </cell>
          <cell r="J31">
            <v>20.649000000000001</v>
          </cell>
          <cell r="K31">
            <v>19.600000000000001</v>
          </cell>
          <cell r="L31">
            <v>16.919</v>
          </cell>
          <cell r="M31">
            <v>20.187999999999999</v>
          </cell>
          <cell r="N31">
            <v>23.655000000000001</v>
          </cell>
          <cell r="O31">
            <v>22.442</v>
          </cell>
        </row>
        <row r="32">
          <cell r="B32" t="str">
            <v>ETR</v>
          </cell>
          <cell r="C32">
            <v>81.197000000000003</v>
          </cell>
          <cell r="D32">
            <v>77.897999999999996</v>
          </cell>
          <cell r="E32">
            <v>75.143000000000001</v>
          </cell>
          <cell r="F32">
            <v>72.795000000000002</v>
          </cell>
          <cell r="G32">
            <v>74.349999999999994</v>
          </cell>
          <cell r="H32">
            <v>65.540000000000006</v>
          </cell>
          <cell r="I32">
            <v>67.567999999999998</v>
          </cell>
          <cell r="J32">
            <v>68.417000000000002</v>
          </cell>
          <cell r="K32">
            <v>77.06</v>
          </cell>
          <cell r="L32">
            <v>75.480999999999995</v>
          </cell>
          <cell r="M32">
            <v>102.649</v>
          </cell>
          <cell r="N32">
            <v>108.095</v>
          </cell>
          <cell r="O32">
            <v>76.521000000000001</v>
          </cell>
        </row>
        <row r="33">
          <cell r="B33" t="str">
            <v>ES</v>
          </cell>
          <cell r="C33">
            <v>60.872999999999998</v>
          </cell>
          <cell r="D33">
            <v>60.536999999999999</v>
          </cell>
          <cell r="E33">
            <v>55.326999999999998</v>
          </cell>
          <cell r="F33">
            <v>49.982999999999997</v>
          </cell>
          <cell r="G33">
            <v>46.232999999999997</v>
          </cell>
          <cell r="H33">
            <v>42.183</v>
          </cell>
          <cell r="I33">
            <v>37.526000000000003</v>
          </cell>
          <cell r="J33">
            <v>34.076999999999998</v>
          </cell>
          <cell r="K33">
            <v>28.189</v>
          </cell>
          <cell r="L33">
            <v>22.844000000000001</v>
          </cell>
          <cell r="M33">
            <v>25.411999999999999</v>
          </cell>
          <cell r="N33">
            <v>29.806000000000001</v>
          </cell>
          <cell r="O33">
            <v>22.193000000000001</v>
          </cell>
        </row>
        <row r="34">
          <cell r="B34" t="str">
            <v>EXC</v>
          </cell>
          <cell r="C34">
            <v>41.59</v>
          </cell>
          <cell r="D34">
            <v>37.280999999999999</v>
          </cell>
          <cell r="E34">
            <v>33.625999999999998</v>
          </cell>
          <cell r="F34">
            <v>31.943000000000001</v>
          </cell>
          <cell r="G34">
            <v>33.637999999999998</v>
          </cell>
          <cell r="H34">
            <v>31.03</v>
          </cell>
          <cell r="I34">
            <v>36.630000000000003</v>
          </cell>
          <cell r="J34">
            <v>42.38</v>
          </cell>
          <cell r="K34">
            <v>42.453000000000003</v>
          </cell>
          <cell r="L34">
            <v>49.283999999999999</v>
          </cell>
          <cell r="M34">
            <v>73.686000000000007</v>
          </cell>
          <cell r="N34">
            <v>73.433999999999997</v>
          </cell>
          <cell r="O34">
            <v>57.85</v>
          </cell>
        </row>
        <row r="35">
          <cell r="B35" t="str">
            <v>FE</v>
          </cell>
          <cell r="C35">
            <v>35.210999999999999</v>
          </cell>
          <cell r="D35">
            <v>31.146000000000001</v>
          </cell>
          <cell r="E35">
            <v>33.418999999999997</v>
          </cell>
          <cell r="F35">
            <v>34.045000000000002</v>
          </cell>
          <cell r="G35">
            <v>33.820999999999998</v>
          </cell>
          <cell r="H35">
            <v>38.771999999999998</v>
          </cell>
          <cell r="I35">
            <v>44.932000000000002</v>
          </cell>
          <cell r="J35">
            <v>42.094000000000001</v>
          </cell>
          <cell r="K35">
            <v>38.18</v>
          </cell>
          <cell r="L35">
            <v>43.24</v>
          </cell>
          <cell r="M35">
            <v>68.518000000000001</v>
          </cell>
          <cell r="N35">
            <v>65.777000000000001</v>
          </cell>
          <cell r="O35">
            <v>54.353999999999999</v>
          </cell>
        </row>
        <row r="36">
          <cell r="B36" t="str">
            <v>FTS.TO</v>
          </cell>
          <cell r="C36">
            <v>43.042000000000002</v>
          </cell>
          <cell r="D36">
            <v>44.715000000000003</v>
          </cell>
          <cell r="E36">
            <v>40.829000000000001</v>
          </cell>
          <cell r="F36">
            <v>37.984999999999999</v>
          </cell>
          <cell r="G36">
            <v>33.515000000000001</v>
          </cell>
          <cell r="H36">
            <v>32.551000000000002</v>
          </cell>
          <cell r="I36">
            <v>33.201999999999998</v>
          </cell>
          <cell r="J36">
            <v>32.698999999999998</v>
          </cell>
          <cell r="K36">
            <v>29.507999999999999</v>
          </cell>
          <cell r="L36">
            <v>24.71</v>
          </cell>
          <cell r="M36">
            <v>26.573</v>
          </cell>
          <cell r="N36">
            <v>27.212</v>
          </cell>
          <cell r="O36">
            <v>24.033000000000001</v>
          </cell>
        </row>
        <row r="37">
          <cell r="B37" t="str">
            <v>EGAS</v>
          </cell>
          <cell r="C37" t="str">
            <v>N/A</v>
          </cell>
          <cell r="D37" t="str">
            <v>N/A</v>
          </cell>
          <cell r="E37">
            <v>8.6920000000000002</v>
          </cell>
          <cell r="F37">
            <v>9.4740000000000002</v>
          </cell>
          <cell r="G37">
            <v>10.760999999999999</v>
          </cell>
          <cell r="H37">
            <v>9.968</v>
          </cell>
          <cell r="I37">
            <v>10.432</v>
          </cell>
          <cell r="J37">
            <v>11.112</v>
          </cell>
          <cell r="K37">
            <v>10.814</v>
          </cell>
          <cell r="L37">
            <v>8.5739999999999998</v>
          </cell>
          <cell r="M37">
            <v>9.42</v>
          </cell>
          <cell r="N37">
            <v>8.1549999999999994</v>
          </cell>
          <cell r="O37">
            <v>6.4859999999999998</v>
          </cell>
        </row>
        <row r="38">
          <cell r="B38" t="str">
            <v>GXP</v>
          </cell>
          <cell r="C38" t="str">
            <v>N/A</v>
          </cell>
          <cell r="D38">
            <v>30.700000000000003</v>
          </cell>
          <cell r="E38">
            <v>28.949000000000002</v>
          </cell>
          <cell r="F38">
            <v>26.530999999999999</v>
          </cell>
          <cell r="G38">
            <v>25.858000000000001</v>
          </cell>
          <cell r="H38">
            <v>22.981999999999999</v>
          </cell>
          <cell r="I38">
            <v>20.971</v>
          </cell>
          <cell r="J38">
            <v>20.131</v>
          </cell>
          <cell r="K38">
            <v>18.504999999999999</v>
          </cell>
          <cell r="L38">
            <v>16.513999999999999</v>
          </cell>
          <cell r="M38">
            <v>23.834</v>
          </cell>
          <cell r="N38">
            <v>30.242999999999999</v>
          </cell>
          <cell r="O38">
            <v>29.643999999999998</v>
          </cell>
        </row>
        <row r="39">
          <cell r="B39" t="str">
            <v>HE</v>
          </cell>
          <cell r="C39">
            <v>35.048999999999999</v>
          </cell>
          <cell r="D39">
            <v>33.936999999999998</v>
          </cell>
          <cell r="E39">
            <v>31.044</v>
          </cell>
          <cell r="F39">
            <v>30.603999999999999</v>
          </cell>
          <cell r="G39">
            <v>26.045000000000002</v>
          </cell>
          <cell r="H39">
            <v>26.265000000000001</v>
          </cell>
          <cell r="I39">
            <v>26.408000000000001</v>
          </cell>
          <cell r="J39">
            <v>24.609000000000002</v>
          </cell>
          <cell r="K39">
            <v>22.491</v>
          </cell>
          <cell r="L39">
            <v>18.004999999999999</v>
          </cell>
          <cell r="M39">
            <v>24.782</v>
          </cell>
          <cell r="N39">
            <v>23.946999999999999</v>
          </cell>
          <cell r="O39">
            <v>27.038</v>
          </cell>
        </row>
        <row r="40">
          <cell r="B40" t="str">
            <v>IDA</v>
          </cell>
          <cell r="C40">
            <v>92.058000000000007</v>
          </cell>
          <cell r="D40">
            <v>86.728999999999999</v>
          </cell>
          <cell r="E40">
            <v>75.097999999999999</v>
          </cell>
          <cell r="F40">
            <v>62.764000000000003</v>
          </cell>
          <cell r="G40">
            <v>56.459000000000003</v>
          </cell>
          <cell r="H40">
            <v>48.957000000000001</v>
          </cell>
          <cell r="I40">
            <v>41.82</v>
          </cell>
          <cell r="J40">
            <v>38.758000000000003</v>
          </cell>
          <cell r="K40">
            <v>34.89</v>
          </cell>
          <cell r="L40">
            <v>26.920999999999999</v>
          </cell>
          <cell r="M40">
            <v>30.356999999999999</v>
          </cell>
          <cell r="N40">
            <v>33.840000000000003</v>
          </cell>
          <cell r="O40">
            <v>35.414000000000001</v>
          </cell>
        </row>
        <row r="41">
          <cell r="B41" t="str">
            <v>MGEE</v>
          </cell>
          <cell r="C41">
            <v>61.024999999999999</v>
          </cell>
          <cell r="D41">
            <v>64.585999999999999</v>
          </cell>
          <cell r="E41">
            <v>54.29</v>
          </cell>
          <cell r="F41">
            <v>41.774999999999999</v>
          </cell>
          <cell r="G41">
            <v>39.883000000000003</v>
          </cell>
          <cell r="H41">
            <v>36.750999999999998</v>
          </cell>
          <cell r="I41">
            <v>32.048999999999999</v>
          </cell>
          <cell r="J41">
            <v>27.849</v>
          </cell>
          <cell r="K41">
            <v>24.966999999999999</v>
          </cell>
          <cell r="L41">
            <v>22.3</v>
          </cell>
          <cell r="M41">
            <v>22.568000000000001</v>
          </cell>
          <cell r="N41">
            <v>22.706</v>
          </cell>
          <cell r="O41">
            <v>21.802</v>
          </cell>
        </row>
        <row r="42">
          <cell r="B42" t="str">
            <v>MSEX</v>
          </cell>
          <cell r="C42">
            <v>43.466999999999999</v>
          </cell>
          <cell r="D42">
            <v>39.173000000000002</v>
          </cell>
          <cell r="E42">
            <v>35.39</v>
          </cell>
          <cell r="F42">
            <v>23.314</v>
          </cell>
          <cell r="G42">
            <v>20.89</v>
          </cell>
          <cell r="H42">
            <v>20.295000000000002</v>
          </cell>
          <cell r="I42">
            <v>18.745999999999999</v>
          </cell>
          <cell r="J42">
            <v>18.25</v>
          </cell>
          <cell r="K42">
            <v>17.097000000000001</v>
          </cell>
          <cell r="L42">
            <v>15.132</v>
          </cell>
          <cell r="M42">
            <v>17.620999999999999</v>
          </cell>
          <cell r="N42">
            <v>18.782</v>
          </cell>
          <cell r="O42">
            <v>18.629000000000001</v>
          </cell>
        </row>
        <row r="43">
          <cell r="B43" t="str">
            <v>NJR</v>
          </cell>
          <cell r="C43">
            <v>42.545999999999999</v>
          </cell>
          <cell r="D43">
            <v>38.712000000000003</v>
          </cell>
          <cell r="E43">
            <v>34.213000000000001</v>
          </cell>
          <cell r="F43">
            <v>29.571000000000002</v>
          </cell>
          <cell r="G43">
            <v>24.402999999999999</v>
          </cell>
          <cell r="H43">
            <v>21.817</v>
          </cell>
          <cell r="I43">
            <v>22.803000000000001</v>
          </cell>
          <cell r="J43">
            <v>21.614000000000001</v>
          </cell>
          <cell r="K43">
            <v>18.43</v>
          </cell>
          <cell r="L43">
            <v>17.91</v>
          </cell>
          <cell r="M43">
            <v>16.57</v>
          </cell>
          <cell r="N43">
            <v>16.792000000000002</v>
          </cell>
          <cell r="O43">
            <v>15.045</v>
          </cell>
        </row>
        <row r="44">
          <cell r="B44" t="str">
            <v>NEE</v>
          </cell>
          <cell r="C44">
            <v>165.42400000000001</v>
          </cell>
          <cell r="D44">
            <v>140.71899999999999</v>
          </cell>
          <cell r="E44">
            <v>119.712</v>
          </cell>
          <cell r="F44">
            <v>102.38</v>
          </cell>
          <cell r="G44">
            <v>96.625</v>
          </cell>
          <cell r="H44">
            <v>80.039000000000001</v>
          </cell>
          <cell r="I44">
            <v>65.816999999999993</v>
          </cell>
          <cell r="J44">
            <v>55.601999999999997</v>
          </cell>
          <cell r="K44">
            <v>51.326999999999998</v>
          </cell>
          <cell r="L44">
            <v>53.26</v>
          </cell>
          <cell r="M44">
            <v>58.942999999999998</v>
          </cell>
          <cell r="N44">
            <v>61.792999999999999</v>
          </cell>
          <cell r="O44">
            <v>44.097000000000001</v>
          </cell>
        </row>
        <row r="45">
          <cell r="B45" t="str">
            <v>NI</v>
          </cell>
          <cell r="C45">
            <v>25.146000000000001</v>
          </cell>
          <cell r="D45">
            <v>25.116</v>
          </cell>
          <cell r="E45">
            <v>23.183</v>
          </cell>
          <cell r="F45">
            <v>23.524000000000001</v>
          </cell>
          <cell r="G45">
            <v>37.978999999999999</v>
          </cell>
          <cell r="H45">
            <v>29.655000000000001</v>
          </cell>
          <cell r="I45">
            <v>24.481999999999999</v>
          </cell>
          <cell r="J45">
            <v>20.331</v>
          </cell>
          <cell r="K45">
            <v>16.247</v>
          </cell>
          <cell r="L45">
            <v>12.041</v>
          </cell>
          <cell r="M45">
            <v>16.167000000000002</v>
          </cell>
          <cell r="N45">
            <v>21.45</v>
          </cell>
          <cell r="O45">
            <v>21.841999999999999</v>
          </cell>
        </row>
        <row r="46">
          <cell r="B46" t="str">
            <v>NWN</v>
          </cell>
          <cell r="C46">
            <v>62.052</v>
          </cell>
          <cell r="D46">
            <v>62.228000000000002</v>
          </cell>
          <cell r="E46">
            <v>57.076000000000001</v>
          </cell>
          <cell r="F46">
            <v>46.436</v>
          </cell>
          <cell r="G46">
            <v>44.691000000000003</v>
          </cell>
          <cell r="H46">
            <v>43.41</v>
          </cell>
          <cell r="I46">
            <v>46.789000000000001</v>
          </cell>
          <cell r="J46">
            <v>45.454000000000001</v>
          </cell>
          <cell r="K46">
            <v>46.332000000000001</v>
          </cell>
          <cell r="L46">
            <v>42.94</v>
          </cell>
          <cell r="M46">
            <v>46.453000000000003</v>
          </cell>
          <cell r="N46">
            <v>46.198</v>
          </cell>
          <cell r="O46">
            <v>37.247999999999998</v>
          </cell>
        </row>
        <row r="47">
          <cell r="B47" t="str">
            <v>NWE</v>
          </cell>
          <cell r="C47">
            <v>57.023000000000003</v>
          </cell>
          <cell r="D47">
            <v>59.603000000000002</v>
          </cell>
          <cell r="E47">
            <v>58.261000000000003</v>
          </cell>
          <cell r="F47">
            <v>53.249000000000002</v>
          </cell>
          <cell r="G47">
            <v>48.543999999999997</v>
          </cell>
          <cell r="H47">
            <v>41.475000000000001</v>
          </cell>
          <cell r="I47">
            <v>35.521000000000001</v>
          </cell>
          <cell r="J47">
            <v>31.934999999999999</v>
          </cell>
          <cell r="K47">
            <v>27.596</v>
          </cell>
          <cell r="L47">
            <v>23.306999999999999</v>
          </cell>
          <cell r="M47">
            <v>24.542999999999999</v>
          </cell>
          <cell r="N47">
            <v>31.297999999999998</v>
          </cell>
          <cell r="O47">
            <v>33.997999999999998</v>
          </cell>
        </row>
        <row r="48">
          <cell r="B48" t="str">
            <v>OGE</v>
          </cell>
          <cell r="C48">
            <v>35.033000000000001</v>
          </cell>
          <cell r="D48">
            <v>35.18</v>
          </cell>
          <cell r="E48">
            <v>29.88</v>
          </cell>
          <cell r="F48">
            <v>29.895</v>
          </cell>
          <cell r="G48">
            <v>36.165999999999997</v>
          </cell>
          <cell r="H48">
            <v>34.323999999999998</v>
          </cell>
          <cell r="I48">
            <v>27.129000000000001</v>
          </cell>
          <cell r="J48">
            <v>24.782</v>
          </cell>
          <cell r="K48">
            <v>19.904</v>
          </cell>
          <cell r="L48">
            <v>14.409000000000001</v>
          </cell>
          <cell r="M48">
            <v>15.448</v>
          </cell>
          <cell r="N48">
            <v>18.151</v>
          </cell>
          <cell r="O48">
            <v>16.751999999999999</v>
          </cell>
        </row>
        <row r="49">
          <cell r="B49" t="str">
            <v>OGS</v>
          </cell>
          <cell r="C49">
            <v>74.938999999999993</v>
          </cell>
          <cell r="D49">
            <v>70.864999999999995</v>
          </cell>
          <cell r="E49">
            <v>60.256999999999998</v>
          </cell>
          <cell r="F49">
            <v>44.33</v>
          </cell>
          <cell r="G49">
            <v>36.902000000000001</v>
          </cell>
        </row>
        <row r="50">
          <cell r="B50" t="str">
            <v>OTTR</v>
          </cell>
          <cell r="C50">
            <v>45.826000000000001</v>
          </cell>
          <cell r="D50">
            <v>41.036999999999999</v>
          </cell>
          <cell r="E50">
            <v>32.308999999999997</v>
          </cell>
          <cell r="F50">
            <v>28.39</v>
          </cell>
          <cell r="G50">
            <v>29.199000000000002</v>
          </cell>
          <cell r="H50">
            <v>28.934000000000001</v>
          </cell>
          <cell r="I50">
            <v>22.837</v>
          </cell>
          <cell r="J50">
            <v>21.367000000000001</v>
          </cell>
          <cell r="K50">
            <v>20.937000000000001</v>
          </cell>
          <cell r="L50">
            <v>22.123000000000001</v>
          </cell>
          <cell r="M50">
            <v>32.761000000000003</v>
          </cell>
          <cell r="N50">
            <v>33.854999999999997</v>
          </cell>
          <cell r="O50">
            <v>29.318999999999999</v>
          </cell>
        </row>
        <row r="51">
          <cell r="B51" t="str">
            <v>PCG</v>
          </cell>
          <cell r="C51">
            <v>41.295999999999999</v>
          </cell>
          <cell r="D51">
            <v>63.969000000000001</v>
          </cell>
          <cell r="E51">
            <v>59.787999999999997</v>
          </cell>
          <cell r="F51">
            <v>52.796999999999997</v>
          </cell>
          <cell r="G51">
            <v>45.908999999999999</v>
          </cell>
          <cell r="H51">
            <v>43.308999999999997</v>
          </cell>
          <cell r="I51">
            <v>42.853000000000002</v>
          </cell>
          <cell r="J51">
            <v>42.972999999999999</v>
          </cell>
          <cell r="K51">
            <v>44.564999999999998</v>
          </cell>
          <cell r="L51">
            <v>39.418999999999997</v>
          </cell>
          <cell r="M51">
            <v>38.911000000000001</v>
          </cell>
          <cell r="N51">
            <v>46.835999999999999</v>
          </cell>
          <cell r="O51">
            <v>40.963999999999999</v>
          </cell>
        </row>
        <row r="52">
          <cell r="B52" t="str">
            <v>PNW</v>
          </cell>
          <cell r="C52">
            <v>80.896000000000001</v>
          </cell>
          <cell r="D52">
            <v>85.414000000000001</v>
          </cell>
          <cell r="E52">
            <v>74.034999999999997</v>
          </cell>
          <cell r="F52">
            <v>62.86</v>
          </cell>
          <cell r="G52">
            <v>56.872</v>
          </cell>
          <cell r="H52">
            <v>55.88</v>
          </cell>
          <cell r="I52">
            <v>50.21</v>
          </cell>
          <cell r="J52">
            <v>43.665999999999997</v>
          </cell>
          <cell r="K52">
            <v>38.698999999999998</v>
          </cell>
          <cell r="L52">
            <v>31.056000000000001</v>
          </cell>
          <cell r="M52">
            <v>34.06</v>
          </cell>
          <cell r="N52">
            <v>44.195999999999998</v>
          </cell>
          <cell r="O52">
            <v>43.399000000000001</v>
          </cell>
        </row>
        <row r="53">
          <cell r="B53" t="str">
            <v>PNM</v>
          </cell>
          <cell r="C53">
            <v>38.825000000000003</v>
          </cell>
          <cell r="D53">
            <v>39.216999999999999</v>
          </cell>
          <cell r="E53">
            <v>32.722000000000001</v>
          </cell>
          <cell r="F53">
            <v>27.629000000000001</v>
          </cell>
          <cell r="G53">
            <v>27.08</v>
          </cell>
          <cell r="H53">
            <v>22.745000000000001</v>
          </cell>
          <cell r="I53">
            <v>19.611999999999998</v>
          </cell>
          <cell r="J53">
            <v>15.695</v>
          </cell>
          <cell r="K53">
            <v>12.218999999999999</v>
          </cell>
          <cell r="L53">
            <v>10.494</v>
          </cell>
          <cell r="M53">
            <v>12.468999999999999</v>
          </cell>
          <cell r="N53">
            <v>27.093</v>
          </cell>
          <cell r="O53">
            <v>26.786000000000001</v>
          </cell>
        </row>
        <row r="54">
          <cell r="B54" t="str">
            <v>POR</v>
          </cell>
          <cell r="C54">
            <v>43.664999999999999</v>
          </cell>
          <cell r="D54">
            <v>45.872</v>
          </cell>
          <cell r="E54">
            <v>41.164999999999999</v>
          </cell>
          <cell r="F54">
            <v>36.137</v>
          </cell>
          <cell r="G54">
            <v>33.393000000000001</v>
          </cell>
          <cell r="H54">
            <v>29.876999999999999</v>
          </cell>
          <cell r="I54">
            <v>26.14</v>
          </cell>
          <cell r="J54">
            <v>24.120999999999999</v>
          </cell>
          <cell r="K54">
            <v>19.920000000000002</v>
          </cell>
          <cell r="L54">
            <v>18.856999999999999</v>
          </cell>
          <cell r="M54">
            <v>22.651</v>
          </cell>
          <cell r="N54">
            <v>27.824000000000002</v>
          </cell>
          <cell r="O54">
            <v>26.619</v>
          </cell>
        </row>
        <row r="55">
          <cell r="B55" t="str">
            <v>PPL</v>
          </cell>
          <cell r="C55">
            <v>29.233000000000001</v>
          </cell>
          <cell r="D55">
            <v>37.241</v>
          </cell>
          <cell r="E55">
            <v>35.793999999999997</v>
          </cell>
          <cell r="F55">
            <v>32.978999999999999</v>
          </cell>
          <cell r="G55">
            <v>33.502000000000002</v>
          </cell>
          <cell r="H55">
            <v>30.568000000000001</v>
          </cell>
          <cell r="I55">
            <v>28.401</v>
          </cell>
          <cell r="J55">
            <v>27.446000000000002</v>
          </cell>
          <cell r="K55">
            <v>27.318999999999999</v>
          </cell>
          <cell r="L55">
            <v>30.567</v>
          </cell>
          <cell r="M55">
            <v>43.213999999999999</v>
          </cell>
          <cell r="N55">
            <v>45.4</v>
          </cell>
          <cell r="O55">
            <v>32.289000000000001</v>
          </cell>
        </row>
        <row r="56">
          <cell r="B56" t="str">
            <v>PEG</v>
          </cell>
          <cell r="C56">
            <v>51.636000000000003</v>
          </cell>
          <cell r="D56">
            <v>45.978999999999999</v>
          </cell>
          <cell r="E56">
            <v>43.433</v>
          </cell>
          <cell r="F56">
            <v>40.96</v>
          </cell>
          <cell r="G56">
            <v>37.715000000000003</v>
          </cell>
          <cell r="H56">
            <v>33.075000000000003</v>
          </cell>
          <cell r="I56">
            <v>31.202999999999999</v>
          </cell>
          <cell r="J56">
            <v>32.326999999999998</v>
          </cell>
          <cell r="K56">
            <v>31.832000000000001</v>
          </cell>
          <cell r="L56">
            <v>30.92</v>
          </cell>
          <cell r="M56">
            <v>39.573</v>
          </cell>
          <cell r="N56">
            <v>42.845999999999997</v>
          </cell>
          <cell r="O56">
            <v>32.856000000000002</v>
          </cell>
        </row>
        <row r="57">
          <cell r="B57" t="str">
            <v>RGCO</v>
          </cell>
          <cell r="C57">
            <v>26.887</v>
          </cell>
          <cell r="D57">
            <v>21.614000000000001</v>
          </cell>
          <cell r="E57">
            <v>14.97</v>
          </cell>
          <cell r="F57">
            <v>20.946999999999999</v>
          </cell>
          <cell r="G57">
            <v>19.355</v>
          </cell>
          <cell r="H57">
            <v>18.885999999999999</v>
          </cell>
          <cell r="I57">
            <v>17.975000000000001</v>
          </cell>
          <cell r="J57">
            <v>16.324999999999999</v>
          </cell>
          <cell r="K57">
            <v>15.202999999999999</v>
          </cell>
          <cell r="L57">
            <v>12.958</v>
          </cell>
          <cell r="M57">
            <v>14.269</v>
          </cell>
          <cell r="N57">
            <v>13.407999999999999</v>
          </cell>
          <cell r="O57">
            <v>12.746</v>
          </cell>
        </row>
        <row r="58">
          <cell r="B58" t="str">
            <v>SCG</v>
          </cell>
          <cell r="C58" t="str">
            <v>N/A</v>
          </cell>
          <cell r="D58">
            <v>60.73</v>
          </cell>
          <cell r="E58">
            <v>69.870999999999995</v>
          </cell>
          <cell r="F58">
            <v>55.875</v>
          </cell>
          <cell r="G58">
            <v>51.834000000000003</v>
          </cell>
          <cell r="H58">
            <v>48.905999999999999</v>
          </cell>
          <cell r="I58">
            <v>46.616999999999997</v>
          </cell>
          <cell r="J58">
            <v>40.601999999999997</v>
          </cell>
          <cell r="K58">
            <v>38.542999999999999</v>
          </cell>
          <cell r="L58">
            <v>33.134999999999998</v>
          </cell>
          <cell r="M58">
            <v>37.369</v>
          </cell>
          <cell r="N58">
            <v>40.981000000000002</v>
          </cell>
          <cell r="O58">
            <v>39.936999999999998</v>
          </cell>
        </row>
        <row r="59">
          <cell r="B59" t="str">
            <v>SRE</v>
          </cell>
          <cell r="C59">
            <v>111.804</v>
          </cell>
          <cell r="D59">
            <v>112.661</v>
          </cell>
          <cell r="E59">
            <v>103.34</v>
          </cell>
          <cell r="F59">
            <v>103.166</v>
          </cell>
          <cell r="G59">
            <v>101.265</v>
          </cell>
          <cell r="H59">
            <v>83.064999999999998</v>
          </cell>
          <cell r="I59">
            <v>64.763000000000005</v>
          </cell>
          <cell r="J59">
            <v>52.616</v>
          </cell>
          <cell r="K59">
            <v>50.631999999999998</v>
          </cell>
          <cell r="L59">
            <v>48.228999999999999</v>
          </cell>
          <cell r="M59">
            <v>52.271999999999998</v>
          </cell>
          <cell r="N59">
            <v>59.668999999999997</v>
          </cell>
          <cell r="O59">
            <v>48.648000000000003</v>
          </cell>
        </row>
        <row r="60">
          <cell r="B60" t="str">
            <v>SJW</v>
          </cell>
          <cell r="C60">
            <v>59.597999999999999</v>
          </cell>
          <cell r="D60">
            <v>53.884999999999998</v>
          </cell>
          <cell r="E60">
            <v>40.286999999999999</v>
          </cell>
          <cell r="F60">
            <v>30.788</v>
          </cell>
          <cell r="G60">
            <v>28.417999999999999</v>
          </cell>
          <cell r="H60">
            <v>27.257999999999999</v>
          </cell>
          <cell r="I60">
            <v>24.032</v>
          </cell>
          <cell r="J60">
            <v>23.503</v>
          </cell>
          <cell r="K60">
            <v>24.463000000000001</v>
          </cell>
          <cell r="L60">
            <v>23.22</v>
          </cell>
          <cell r="M60">
            <v>28.442</v>
          </cell>
          <cell r="N60">
            <v>34.764000000000003</v>
          </cell>
          <cell r="O60">
            <v>27.975000000000001</v>
          </cell>
        </row>
        <row r="61">
          <cell r="B61" t="str">
            <v>SJI</v>
          </cell>
          <cell r="C61">
            <v>31.241</v>
          </cell>
          <cell r="D61">
            <v>34.341999999999999</v>
          </cell>
          <cell r="E61">
            <v>29.097000000000001</v>
          </cell>
          <cell r="F61">
            <v>25.846</v>
          </cell>
          <cell r="G61">
            <v>28.222999999999999</v>
          </cell>
          <cell r="H61">
            <v>28.638000000000002</v>
          </cell>
          <cell r="I61">
            <v>25.655999999999999</v>
          </cell>
          <cell r="J61">
            <v>26.706</v>
          </cell>
          <cell r="K61">
            <v>22.69</v>
          </cell>
          <cell r="L61">
            <v>17.797000000000001</v>
          </cell>
          <cell r="M61">
            <v>18.042999999999999</v>
          </cell>
          <cell r="N61">
            <v>17.954000000000001</v>
          </cell>
          <cell r="O61">
            <v>14.585000000000001</v>
          </cell>
        </row>
        <row r="62">
          <cell r="B62" t="str">
            <v>SO</v>
          </cell>
          <cell r="C62">
            <v>45.185000000000002</v>
          </cell>
          <cell r="D62">
            <v>49.704000000000001</v>
          </cell>
          <cell r="E62">
            <v>50.256</v>
          </cell>
          <cell r="F62">
            <v>45.01</v>
          </cell>
          <cell r="G62">
            <v>44.442</v>
          </cell>
          <cell r="H62">
            <v>43.701999999999998</v>
          </cell>
          <cell r="I62">
            <v>45.304000000000002</v>
          </cell>
          <cell r="J62">
            <v>40.409999999999997</v>
          </cell>
          <cell r="K62">
            <v>35.156999999999996</v>
          </cell>
          <cell r="L62">
            <v>31.367999999999999</v>
          </cell>
          <cell r="M62">
            <v>36.286000000000001</v>
          </cell>
          <cell r="N62">
            <v>36.369999999999997</v>
          </cell>
          <cell r="O62">
            <v>33.996000000000002</v>
          </cell>
        </row>
        <row r="63">
          <cell r="B63" t="str">
            <v>SWX</v>
          </cell>
          <cell r="C63">
            <v>75.837999999999994</v>
          </cell>
          <cell r="D63">
            <v>80.414000000000001</v>
          </cell>
          <cell r="E63">
            <v>68.823999999999998</v>
          </cell>
          <cell r="F63">
            <v>56.515000000000001</v>
          </cell>
          <cell r="G63">
            <v>53.759</v>
          </cell>
          <cell r="H63">
            <v>49.005000000000003</v>
          </cell>
          <cell r="I63">
            <v>42.906999999999996</v>
          </cell>
          <cell r="J63">
            <v>38.121000000000002</v>
          </cell>
          <cell r="K63">
            <v>31.71</v>
          </cell>
          <cell r="L63">
            <v>23.666</v>
          </cell>
          <cell r="M63">
            <v>28.173999999999999</v>
          </cell>
          <cell r="N63">
            <v>33.658000000000001</v>
          </cell>
          <cell r="O63">
            <v>31.556000000000001</v>
          </cell>
        </row>
        <row r="64">
          <cell r="B64" t="str">
            <v>SR</v>
          </cell>
          <cell r="C64">
            <v>72.492000000000004</v>
          </cell>
          <cell r="D64">
            <v>67.980999999999995</v>
          </cell>
          <cell r="E64">
            <v>63.55</v>
          </cell>
          <cell r="F64">
            <v>52.097999999999999</v>
          </cell>
          <cell r="G64">
            <v>46.524999999999999</v>
          </cell>
          <cell r="H64">
            <v>42.932000000000002</v>
          </cell>
          <cell r="I64">
            <v>40.344000000000001</v>
          </cell>
          <cell r="J64">
            <v>37.313000000000002</v>
          </cell>
          <cell r="K64">
            <v>33.384999999999998</v>
          </cell>
          <cell r="L64">
            <v>39.095999999999997</v>
          </cell>
          <cell r="M64">
            <v>37.787999999999997</v>
          </cell>
          <cell r="N64">
            <v>32.767000000000003</v>
          </cell>
          <cell r="O64">
            <v>32.231000000000002</v>
          </cell>
        </row>
        <row r="65">
          <cell r="B65" t="str">
            <v>SGU</v>
          </cell>
          <cell r="C65">
            <v>9.9779999999999998</v>
          </cell>
          <cell r="D65">
            <v>10.145</v>
          </cell>
          <cell r="E65">
            <v>8.2889999999999997</v>
          </cell>
          <cell r="F65">
            <v>7.5670000000000002</v>
          </cell>
          <cell r="G65">
            <v>5.8380000000000001</v>
          </cell>
          <cell r="H65">
            <v>4.5910000000000002</v>
          </cell>
          <cell r="I65">
            <v>4.4260000000000002</v>
          </cell>
          <cell r="J65">
            <v>5.2859999999999996</v>
          </cell>
          <cell r="K65">
            <v>4.2370000000000001</v>
          </cell>
          <cell r="L65">
            <v>2.8370000000000002</v>
          </cell>
          <cell r="M65">
            <v>3.2229999999999999</v>
          </cell>
          <cell r="N65">
            <v>3.7919999999999998</v>
          </cell>
          <cell r="O65">
            <v>2.27</v>
          </cell>
        </row>
        <row r="66">
          <cell r="B66" t="str">
            <v>UGI</v>
          </cell>
          <cell r="C66">
            <v>48.69</v>
          </cell>
          <cell r="D66">
            <v>47.722999999999999</v>
          </cell>
          <cell r="E66">
            <v>39.622999999999998</v>
          </cell>
          <cell r="F66">
            <v>35.604999999999997</v>
          </cell>
          <cell r="G66">
            <v>30.346</v>
          </cell>
          <cell r="H66">
            <v>24.588000000000001</v>
          </cell>
          <cell r="I66">
            <v>19.210999999999999</v>
          </cell>
          <cell r="J66">
            <v>20.632999999999999</v>
          </cell>
          <cell r="K66">
            <v>17.239000000000001</v>
          </cell>
          <cell r="L66">
            <v>16.193999999999999</v>
          </cell>
          <cell r="M66">
            <v>17.651</v>
          </cell>
          <cell r="N66">
            <v>17.87</v>
          </cell>
          <cell r="O66">
            <v>15.362</v>
          </cell>
        </row>
        <row r="67">
          <cell r="B67" t="str">
            <v>UTL</v>
          </cell>
          <cell r="C67">
            <v>48.231000000000002</v>
          </cell>
          <cell r="D67">
            <v>48.08</v>
          </cell>
          <cell r="E67">
            <v>40.67</v>
          </cell>
          <cell r="F67">
            <v>35.021999999999998</v>
          </cell>
          <cell r="G67">
            <v>32.920999999999999</v>
          </cell>
          <cell r="H67">
            <v>29.036999999999999</v>
          </cell>
          <cell r="I67">
            <v>26.72</v>
          </cell>
          <cell r="J67">
            <v>25.177</v>
          </cell>
          <cell r="K67">
            <v>22.091999999999999</v>
          </cell>
          <cell r="L67">
            <v>20.919</v>
          </cell>
          <cell r="M67">
            <v>26.099</v>
          </cell>
          <cell r="N67">
            <v>27.931000000000001</v>
          </cell>
          <cell r="O67">
            <v>24.841999999999999</v>
          </cell>
        </row>
        <row r="68">
          <cell r="B68" t="str">
            <v>VVC</v>
          </cell>
          <cell r="C68" t="str">
            <v>N/A</v>
          </cell>
          <cell r="D68">
            <v>61.194000000000003</v>
          </cell>
          <cell r="E68">
            <v>48.904000000000003</v>
          </cell>
          <cell r="F68">
            <v>42.834000000000003</v>
          </cell>
          <cell r="G68">
            <v>40.365000000000002</v>
          </cell>
          <cell r="H68">
            <v>34.302999999999997</v>
          </cell>
          <cell r="I68">
            <v>29.135000000000002</v>
          </cell>
          <cell r="J68">
            <v>27.379000000000001</v>
          </cell>
          <cell r="K68">
            <v>24.768000000000001</v>
          </cell>
          <cell r="L68">
            <v>23.074000000000002</v>
          </cell>
          <cell r="M68">
            <v>27.364999999999998</v>
          </cell>
          <cell r="N68">
            <v>28.061</v>
          </cell>
          <cell r="O68">
            <v>27.241</v>
          </cell>
        </row>
        <row r="69">
          <cell r="B69" t="str">
            <v>WEC</v>
          </cell>
          <cell r="C69">
            <v>65.349999999999994</v>
          </cell>
          <cell r="D69">
            <v>62.838999999999999</v>
          </cell>
          <cell r="E69">
            <v>59.042000000000002</v>
          </cell>
          <cell r="F69">
            <v>49.920999999999999</v>
          </cell>
          <cell r="G69">
            <v>45.869</v>
          </cell>
          <cell r="H69">
            <v>41.426000000000002</v>
          </cell>
          <cell r="I69">
            <v>37.027999999999999</v>
          </cell>
          <cell r="J69">
            <v>31.062000000000001</v>
          </cell>
          <cell r="K69">
            <v>26.9</v>
          </cell>
          <cell r="L69">
            <v>21.353999999999999</v>
          </cell>
          <cell r="M69">
            <v>22.379000000000001</v>
          </cell>
          <cell r="N69">
            <v>23.39</v>
          </cell>
          <cell r="O69">
            <v>21.076000000000001</v>
          </cell>
        </row>
        <row r="70">
          <cell r="B70" t="str">
            <v>WR</v>
          </cell>
          <cell r="C70" t="str">
            <v>N/A</v>
          </cell>
          <cell r="D70">
            <v>53.25</v>
          </cell>
          <cell r="E70">
            <v>52.454000000000001</v>
          </cell>
          <cell r="F70">
            <v>38.569000000000003</v>
          </cell>
          <cell r="G70">
            <v>36.091000000000001</v>
          </cell>
          <cell r="H70">
            <v>31.864000000000001</v>
          </cell>
          <cell r="I70">
            <v>28.873999999999999</v>
          </cell>
          <cell r="J70">
            <v>26.452999999999999</v>
          </cell>
          <cell r="K70">
            <v>23.321999999999999</v>
          </cell>
          <cell r="L70">
            <v>19.132000000000001</v>
          </cell>
          <cell r="M70">
            <v>22.221</v>
          </cell>
          <cell r="N70">
            <v>25.95</v>
          </cell>
          <cell r="O70">
            <v>22.893000000000001</v>
          </cell>
        </row>
        <row r="71">
          <cell r="B71" t="str">
            <v>WGL</v>
          </cell>
          <cell r="C71" t="str">
            <v>N/A</v>
          </cell>
          <cell r="D71">
            <v>78.983000000000004</v>
          </cell>
          <cell r="E71">
            <v>65.558000000000007</v>
          </cell>
          <cell r="F71">
            <v>53.697000000000003</v>
          </cell>
          <cell r="G71">
            <v>40.604999999999997</v>
          </cell>
          <cell r="H71">
            <v>42.145000000000003</v>
          </cell>
          <cell r="I71">
            <v>40.918999999999997</v>
          </cell>
          <cell r="J71">
            <v>38.188000000000002</v>
          </cell>
          <cell r="K71">
            <v>34.302</v>
          </cell>
          <cell r="L71">
            <v>31.838000000000001</v>
          </cell>
          <cell r="M71">
            <v>33.332999999999998</v>
          </cell>
          <cell r="N71">
            <v>32.612000000000002</v>
          </cell>
          <cell r="O71">
            <v>29.992000000000001</v>
          </cell>
        </row>
        <row r="72">
          <cell r="B72" t="str">
            <v>XEL</v>
          </cell>
          <cell r="C72">
            <v>46.764000000000003</v>
          </cell>
          <cell r="D72">
            <v>46.453000000000003</v>
          </cell>
          <cell r="E72">
            <v>40.829000000000001</v>
          </cell>
          <cell r="F72">
            <v>34.728999999999999</v>
          </cell>
          <cell r="G72">
            <v>31.344000000000001</v>
          </cell>
          <cell r="H72">
            <v>28.725000000000001</v>
          </cell>
          <cell r="I72">
            <v>27.42</v>
          </cell>
          <cell r="J72">
            <v>24.497</v>
          </cell>
          <cell r="K72">
            <v>22.041</v>
          </cell>
          <cell r="L72">
            <v>18.87</v>
          </cell>
          <cell r="M72">
            <v>19.981999999999999</v>
          </cell>
          <cell r="N72">
            <v>22.481999999999999</v>
          </cell>
          <cell r="O72">
            <v>19.981999999999999</v>
          </cell>
        </row>
        <row r="73">
          <cell r="B73" t="str">
            <v>YORW</v>
          </cell>
          <cell r="C73">
            <v>31.515999999999998</v>
          </cell>
          <cell r="D73">
            <v>34.970999999999997</v>
          </cell>
          <cell r="E73">
            <v>30.148</v>
          </cell>
          <cell r="F73">
            <v>22.817</v>
          </cell>
          <cell r="G73">
            <v>20.529</v>
          </cell>
          <cell r="H73">
            <v>19.696999999999999</v>
          </cell>
          <cell r="I73">
            <v>17.600000000000001</v>
          </cell>
          <cell r="J73">
            <v>16.972999999999999</v>
          </cell>
          <cell r="K73">
            <v>14.711</v>
          </cell>
          <cell r="L73">
            <v>13.994999999999999</v>
          </cell>
          <cell r="M73">
            <v>14.007999999999999</v>
          </cell>
          <cell r="N73">
            <v>17.25</v>
          </cell>
          <cell r="O73">
            <v>18.123999999999999</v>
          </cell>
        </row>
      </sheetData>
      <sheetData sheetId="28">
        <row r="1">
          <cell r="B1">
            <v>70</v>
          </cell>
        </row>
        <row r="3">
          <cell r="B3" t="str">
            <v>Ticker</v>
          </cell>
          <cell r="E3" t="str">
            <v>CF 2016</v>
          </cell>
          <cell r="F3" t="str">
            <v>CF 2015</v>
          </cell>
          <cell r="G3" t="str">
            <v>CF 2014</v>
          </cell>
          <cell r="H3" t="str">
            <v>CF 2013</v>
          </cell>
          <cell r="I3" t="str">
            <v>CF 2012</v>
          </cell>
          <cell r="J3" t="str">
            <v>CF 2011</v>
          </cell>
          <cell r="K3" t="str">
            <v>CF 2010</v>
          </cell>
          <cell r="L3" t="str">
            <v>CF 2009</v>
          </cell>
          <cell r="M3" t="str">
            <v>CF 2008</v>
          </cell>
          <cell r="N3" t="str">
            <v>CF 2007</v>
          </cell>
          <cell r="O3" t="str">
            <v>CF 2006</v>
          </cell>
        </row>
        <row r="4">
          <cell r="A4" t="str">
            <v>Adams Resources &amp; Energy</v>
          </cell>
          <cell r="B4" t="str">
            <v>AE</v>
          </cell>
          <cell r="C4">
            <v>3.2240000000000002</v>
          </cell>
          <cell r="D4">
            <v>3.11</v>
          </cell>
          <cell r="E4">
            <v>5.0510000000000002</v>
          </cell>
          <cell r="F4">
            <v>5.3209999999999997</v>
          </cell>
          <cell r="G4">
            <v>7.3109999999999999</v>
          </cell>
          <cell r="H4">
            <v>10.526</v>
          </cell>
          <cell r="I4">
            <v>11.439</v>
          </cell>
          <cell r="J4">
            <v>8.8420000000000005</v>
          </cell>
          <cell r="K4">
            <v>4.8490000000000002</v>
          </cell>
          <cell r="L4">
            <v>3.431</v>
          </cell>
          <cell r="M4">
            <v>1.85</v>
          </cell>
          <cell r="N4">
            <v>4.8819999999999997</v>
          </cell>
          <cell r="O4">
            <v>4.734</v>
          </cell>
        </row>
        <row r="5">
          <cell r="B5" t="str">
            <v>ALE</v>
          </cell>
          <cell r="C5">
            <v>7.3730000000000002</v>
          </cell>
          <cell r="D5">
            <v>6.5890000000000004</v>
          </cell>
          <cell r="E5">
            <v>7.0789999999999997</v>
          </cell>
          <cell r="F5">
            <v>6.79</v>
          </cell>
          <cell r="G5">
            <v>5.6749999999999998</v>
          </cell>
          <cell r="H5">
            <v>5.3449999999999998</v>
          </cell>
          <cell r="I5">
            <v>5.008</v>
          </cell>
          <cell r="J5">
            <v>4.9119999999999999</v>
          </cell>
          <cell r="K5">
            <v>4.3520000000000003</v>
          </cell>
          <cell r="L5">
            <v>3.5710000000000002</v>
          </cell>
          <cell r="M5">
            <v>4.2329999999999997</v>
          </cell>
          <cell r="N5">
            <v>4.4189999999999996</v>
          </cell>
          <cell r="O5">
            <v>4.1449999999999996</v>
          </cell>
        </row>
        <row r="6">
          <cell r="B6" t="str">
            <v>LNT</v>
          </cell>
          <cell r="C6">
            <v>4.3170000000000002</v>
          </cell>
          <cell r="D6">
            <v>3.1019999999999999</v>
          </cell>
          <cell r="E6">
            <v>3.45</v>
          </cell>
          <cell r="F6">
            <v>3.4460000000000002</v>
          </cell>
          <cell r="G6">
            <v>3.4409999999999998</v>
          </cell>
          <cell r="H6">
            <v>3.3420000000000001</v>
          </cell>
          <cell r="I6">
            <v>2.948</v>
          </cell>
          <cell r="J6">
            <v>2.754</v>
          </cell>
          <cell r="K6">
            <v>2.6040000000000001</v>
          </cell>
          <cell r="L6">
            <v>2.1030000000000002</v>
          </cell>
          <cell r="M6">
            <v>2.278</v>
          </cell>
          <cell r="N6">
            <v>2.5590000000000002</v>
          </cell>
          <cell r="O6">
            <v>2.165</v>
          </cell>
        </row>
        <row r="7">
          <cell r="B7" t="str">
            <v>AEP</v>
          </cell>
          <cell r="C7">
            <v>8.7669999999999995</v>
          </cell>
          <cell r="D7">
            <v>7.9459999999999997</v>
          </cell>
          <cell r="E7">
            <v>8.4689999999999994</v>
          </cell>
          <cell r="F7">
            <v>7.9790000000000001</v>
          </cell>
          <cell r="G7">
            <v>7.5750000000000002</v>
          </cell>
          <cell r="H7">
            <v>7.0179999999999998</v>
          </cell>
          <cell r="I7">
            <v>6.92</v>
          </cell>
          <cell r="J7">
            <v>6.8259999999999996</v>
          </cell>
          <cell r="K7">
            <v>6.2919999999999998</v>
          </cell>
          <cell r="L7">
            <v>6.3209999999999997</v>
          </cell>
          <cell r="M7">
            <v>6.8360000000000003</v>
          </cell>
          <cell r="N7">
            <v>6.798</v>
          </cell>
          <cell r="O7">
            <v>6.6680000000000001</v>
          </cell>
        </row>
        <row r="8">
          <cell r="B8" t="str">
            <v>AWR</v>
          </cell>
          <cell r="C8">
            <v>2.8370000000000002</v>
          </cell>
          <cell r="D8">
            <v>2.9550000000000001</v>
          </cell>
          <cell r="E8">
            <v>2.7029999999999998</v>
          </cell>
          <cell r="F8">
            <v>2.8090000000000002</v>
          </cell>
          <cell r="G8">
            <v>2.6680000000000001</v>
          </cell>
          <cell r="H8">
            <v>2.6539999999999999</v>
          </cell>
          <cell r="I8">
            <v>2.48</v>
          </cell>
          <cell r="J8">
            <v>2.1320000000000001</v>
          </cell>
          <cell r="K8">
            <v>2.1150000000000002</v>
          </cell>
          <cell r="L8">
            <v>1.702</v>
          </cell>
          <cell r="M8">
            <v>1.6859999999999999</v>
          </cell>
          <cell r="N8">
            <v>1.653</v>
          </cell>
          <cell r="O8">
            <v>1.4470000000000001</v>
          </cell>
        </row>
        <row r="9">
          <cell r="B9" t="str">
            <v>AWK</v>
          </cell>
          <cell r="C9">
            <v>6.15</v>
          </cell>
          <cell r="D9">
            <v>5.14</v>
          </cell>
          <cell r="E9">
            <v>5.2610000000000001</v>
          </cell>
          <cell r="F9">
            <v>5.1319999999999997</v>
          </cell>
          <cell r="G9">
            <v>4.7530000000000001</v>
          </cell>
          <cell r="H9">
            <v>4.359</v>
          </cell>
          <cell r="I9">
            <v>4.2699999999999996</v>
          </cell>
          <cell r="J9">
            <v>3.7349999999999999</v>
          </cell>
          <cell r="K9">
            <v>3.5569999999999999</v>
          </cell>
          <cell r="L9">
            <v>2.887</v>
          </cell>
          <cell r="M9">
            <v>2.8650000000000002</v>
          </cell>
          <cell r="N9">
            <v>-0.46800000000000003</v>
          </cell>
          <cell r="O9">
            <v>0.64600000000000002</v>
          </cell>
        </row>
        <row r="10">
          <cell r="B10" t="str">
            <v>AEE</v>
          </cell>
          <cell r="C10">
            <v>7.64</v>
          </cell>
          <cell r="D10">
            <v>6.8040000000000003</v>
          </cell>
          <cell r="E10">
            <v>6.5860000000000003</v>
          </cell>
          <cell r="F10">
            <v>6.0789999999999997</v>
          </cell>
          <cell r="G10">
            <v>5.77</v>
          </cell>
          <cell r="H10">
            <v>5.2469999999999999</v>
          </cell>
          <cell r="I10">
            <v>5.8730000000000002</v>
          </cell>
          <cell r="J10">
            <v>5.8739999999999997</v>
          </cell>
          <cell r="K10">
            <v>6.327</v>
          </cell>
          <cell r="L10">
            <v>6.0570000000000004</v>
          </cell>
          <cell r="M10">
            <v>6.4390000000000001</v>
          </cell>
          <cell r="N10">
            <v>6.7640000000000002</v>
          </cell>
          <cell r="O10">
            <v>6.016</v>
          </cell>
        </row>
        <row r="11">
          <cell r="B11" t="str">
            <v>APU</v>
          </cell>
          <cell r="C11">
            <v>4.0469999999999997</v>
          </cell>
          <cell r="D11">
            <v>3.7930000000000001</v>
          </cell>
          <cell r="E11">
            <v>4.2720000000000002</v>
          </cell>
          <cell r="F11">
            <v>4.3719999999999999</v>
          </cell>
          <cell r="G11">
            <v>4.9569999999999999</v>
          </cell>
          <cell r="H11">
            <v>4.3369999999999997</v>
          </cell>
          <cell r="I11">
            <v>2.0350000000000001</v>
          </cell>
          <cell r="J11">
            <v>4.5170000000000003</v>
          </cell>
          <cell r="K11">
            <v>4.343</v>
          </cell>
          <cell r="L11">
            <v>4.8440000000000003</v>
          </cell>
          <cell r="M11">
            <v>4.1420000000000003</v>
          </cell>
          <cell r="N11">
            <v>4.0620000000000003</v>
          </cell>
          <cell r="O11">
            <v>2.8809999999999998</v>
          </cell>
        </row>
        <row r="12">
          <cell r="B12" t="str">
            <v>WTR</v>
          </cell>
          <cell r="C12">
            <v>1.9019999999999999</v>
          </cell>
          <cell r="D12">
            <v>2.1179999999999999</v>
          </cell>
          <cell r="E12">
            <v>2.0699999999999998</v>
          </cell>
          <cell r="F12">
            <v>1.8720000000000001</v>
          </cell>
          <cell r="G12">
            <v>1.887</v>
          </cell>
          <cell r="H12">
            <v>1.8220000000000001</v>
          </cell>
          <cell r="I12">
            <v>1.51</v>
          </cell>
          <cell r="J12">
            <v>1.448</v>
          </cell>
          <cell r="K12">
            <v>1.421</v>
          </cell>
          <cell r="L12">
            <v>1.2849999999999999</v>
          </cell>
          <cell r="M12">
            <v>1.1359999999999999</v>
          </cell>
          <cell r="N12">
            <v>1.0980000000000001</v>
          </cell>
          <cell r="O12">
            <v>1.01</v>
          </cell>
        </row>
        <row r="13">
          <cell r="B13" t="str">
            <v>ARTNA</v>
          </cell>
          <cell r="C13">
            <v>2.6560000000000001</v>
          </cell>
          <cell r="D13">
            <v>2.5539999999999998</v>
          </cell>
          <cell r="E13">
            <v>2.4260000000000002</v>
          </cell>
          <cell r="F13">
            <v>2.2240000000000002</v>
          </cell>
          <cell r="G13">
            <v>2.04</v>
          </cell>
          <cell r="H13">
            <v>1.875</v>
          </cell>
          <cell r="I13">
            <v>2.0409999999999999</v>
          </cell>
          <cell r="J13">
            <v>1.6439999999999999</v>
          </cell>
          <cell r="K13">
            <v>1.915</v>
          </cell>
          <cell r="L13">
            <v>1.841</v>
          </cell>
          <cell r="M13">
            <v>1.6479999999999999</v>
          </cell>
          <cell r="N13">
            <v>1.5649999999999999</v>
          </cell>
          <cell r="O13">
            <v>1.7549999999999999</v>
          </cell>
        </row>
        <row r="14">
          <cell r="B14" t="str">
            <v>ATO</v>
          </cell>
          <cell r="C14">
            <v>7.2380000000000004</v>
          </cell>
          <cell r="D14">
            <v>6.6180000000000003</v>
          </cell>
          <cell r="E14">
            <v>6.1890000000000001</v>
          </cell>
          <cell r="F14">
            <v>5.8129999999999997</v>
          </cell>
          <cell r="G14">
            <v>5.4169999999999998</v>
          </cell>
          <cell r="H14">
            <v>5.1390000000000002</v>
          </cell>
          <cell r="I14">
            <v>4.7619999999999996</v>
          </cell>
          <cell r="J14">
            <v>4.7220000000000004</v>
          </cell>
          <cell r="K14">
            <v>4.6379999999999999</v>
          </cell>
          <cell r="L14">
            <v>4.2880000000000003</v>
          </cell>
          <cell r="M14">
            <v>4.1929999999999996</v>
          </cell>
          <cell r="N14">
            <v>4.1349999999999998</v>
          </cell>
          <cell r="O14">
            <v>4.2560000000000002</v>
          </cell>
        </row>
        <row r="15">
          <cell r="B15" t="str">
            <v>AGR</v>
          </cell>
          <cell r="C15">
            <v>4.8869999999999996</v>
          </cell>
          <cell r="D15">
            <v>4.4889999999999999</v>
          </cell>
          <cell r="E15">
            <v>4.7380000000000004</v>
          </cell>
          <cell r="F15">
            <v>3.1150000000000002</v>
          </cell>
          <cell r="G15" t="str">
            <v>N/A</v>
          </cell>
          <cell r="H15" t="str">
            <v>N/A</v>
          </cell>
          <cell r="I15" t="str">
            <v>N/A</v>
          </cell>
          <cell r="J15" t="str">
            <v>N/A</v>
          </cell>
          <cell r="K15" t="str">
            <v>N/A</v>
          </cell>
          <cell r="L15" t="str">
            <v>N/A</v>
          </cell>
          <cell r="M15" t="str">
            <v>N/A</v>
          </cell>
          <cell r="N15" t="str">
            <v>N/A</v>
          </cell>
          <cell r="O15" t="str">
            <v>N/A</v>
          </cell>
        </row>
        <row r="16">
          <cell r="B16" t="str">
            <v>AVA</v>
          </cell>
          <cell r="C16">
            <v>5.0110000000000001</v>
          </cell>
          <cell r="D16">
            <v>4.8739999999999997</v>
          </cell>
          <cell r="E16">
            <v>5.2949999999999999</v>
          </cell>
          <cell r="F16">
            <v>4.923</v>
          </cell>
          <cell r="G16">
            <v>4.3559999999999999</v>
          </cell>
          <cell r="H16">
            <v>4.3600000000000003</v>
          </cell>
          <cell r="I16">
            <v>3.7010000000000001</v>
          </cell>
          <cell r="J16">
            <v>3.7810000000000001</v>
          </cell>
          <cell r="K16">
            <v>3.6219999999999999</v>
          </cell>
          <cell r="L16">
            <v>4.4470000000000001</v>
          </cell>
          <cell r="M16">
            <v>3.9780000000000002</v>
          </cell>
          <cell r="N16">
            <v>2.931</v>
          </cell>
          <cell r="O16">
            <v>4.2709999999999999</v>
          </cell>
        </row>
        <row r="17">
          <cell r="B17" t="str">
            <v>BKH</v>
          </cell>
          <cell r="C17">
            <v>6.6109999999999998</v>
          </cell>
          <cell r="D17">
            <v>7.1539999999999999</v>
          </cell>
          <cell r="E17">
            <v>6.2850000000000001</v>
          </cell>
          <cell r="F17">
            <v>5.665</v>
          </cell>
          <cell r="G17">
            <v>6.2450000000000001</v>
          </cell>
          <cell r="H17">
            <v>5.9290000000000003</v>
          </cell>
          <cell r="I17">
            <v>5.59</v>
          </cell>
          <cell r="J17">
            <v>4.0060000000000002</v>
          </cell>
          <cell r="K17">
            <v>4.8760000000000003</v>
          </cell>
          <cell r="L17">
            <v>5.4130000000000003</v>
          </cell>
          <cell r="M17">
            <v>2.9529999999999998</v>
          </cell>
          <cell r="N17">
            <v>5.2869999999999999</v>
          </cell>
          <cell r="O17">
            <v>5.0380000000000003</v>
          </cell>
        </row>
        <row r="18">
          <cell r="B18" t="str">
            <v>CWT</v>
          </cell>
          <cell r="C18">
            <v>3.1080000000000001</v>
          </cell>
          <cell r="D18">
            <v>2.9990000000000001</v>
          </cell>
          <cell r="E18">
            <v>2.3410000000000002</v>
          </cell>
          <cell r="F18">
            <v>2.2200000000000002</v>
          </cell>
          <cell r="G18">
            <v>2.4670000000000001</v>
          </cell>
          <cell r="H18">
            <v>2.2109999999999999</v>
          </cell>
          <cell r="I18">
            <v>2.3180000000000001</v>
          </cell>
          <cell r="J18">
            <v>2.0680000000000001</v>
          </cell>
          <cell r="K18">
            <v>1.9319999999999999</v>
          </cell>
          <cell r="L18">
            <v>1.9339999999999999</v>
          </cell>
          <cell r="M18">
            <v>1.861</v>
          </cell>
          <cell r="N18">
            <v>1.5620000000000001</v>
          </cell>
          <cell r="O18">
            <v>1.357</v>
          </cell>
        </row>
        <row r="19">
          <cell r="B19" t="str">
            <v>CNP</v>
          </cell>
          <cell r="C19">
            <v>3.24</v>
          </cell>
          <cell r="D19">
            <v>4.0339999999999998</v>
          </cell>
          <cell r="E19">
            <v>3.6779999999999999</v>
          </cell>
          <cell r="F19">
            <v>3.4</v>
          </cell>
          <cell r="G19">
            <v>3.851</v>
          </cell>
          <cell r="H19">
            <v>3.5430000000000001</v>
          </cell>
          <cell r="I19">
            <v>3.891</v>
          </cell>
          <cell r="J19">
            <v>3.4319999999999999</v>
          </cell>
          <cell r="K19">
            <v>3.1389999999999998</v>
          </cell>
          <cell r="L19">
            <v>2.9409999999999998</v>
          </cell>
          <cell r="M19">
            <v>3.4180000000000001</v>
          </cell>
          <cell r="N19">
            <v>3.3929999999999998</v>
          </cell>
          <cell r="O19">
            <v>3.4660000000000002</v>
          </cell>
        </row>
        <row r="20">
          <cell r="B20" t="str">
            <v>CPK</v>
          </cell>
          <cell r="C20">
            <v>6.4669999999999996</v>
          </cell>
          <cell r="D20">
            <v>5.4169999999999998</v>
          </cell>
          <cell r="E20">
            <v>5.1630000000000003</v>
          </cell>
          <cell r="F20">
            <v>5.0519999999999996</v>
          </cell>
          <cell r="G20">
            <v>4.7290000000000001</v>
          </cell>
          <cell r="H20">
            <v>4.3490000000000002</v>
          </cell>
          <cell r="I20">
            <v>3.9540000000000002</v>
          </cell>
          <cell r="J20">
            <v>3.6859999999999999</v>
          </cell>
          <cell r="K20">
            <v>3.496</v>
          </cell>
          <cell r="L20">
            <v>2.1480000000000001</v>
          </cell>
          <cell r="M20">
            <v>2.5</v>
          </cell>
          <cell r="N20">
            <v>2.52</v>
          </cell>
          <cell r="O20">
            <v>2.1779999999999999</v>
          </cell>
        </row>
        <row r="21">
          <cell r="B21" t="str">
            <v>CMS</v>
          </cell>
          <cell r="C21">
            <v>5.6109999999999998</v>
          </cell>
          <cell r="D21">
            <v>5.2869999999999999</v>
          </cell>
          <cell r="E21">
            <v>4.8780000000000001</v>
          </cell>
          <cell r="F21">
            <v>4.593</v>
          </cell>
          <cell r="G21">
            <v>4.2220000000000004</v>
          </cell>
          <cell r="H21">
            <v>4.0590000000000002</v>
          </cell>
          <cell r="I21">
            <v>3.8210000000000002</v>
          </cell>
          <cell r="J21">
            <v>3.6520000000000001</v>
          </cell>
          <cell r="K21">
            <v>3.702</v>
          </cell>
          <cell r="L21">
            <v>3.4670000000000001</v>
          </cell>
          <cell r="M21">
            <v>3.8780000000000001</v>
          </cell>
          <cell r="N21">
            <v>3.0819999999999999</v>
          </cell>
          <cell r="O21">
            <v>3.2229999999999999</v>
          </cell>
        </row>
        <row r="22">
          <cell r="B22" t="str">
            <v>CTWS</v>
          </cell>
          <cell r="C22">
            <v>2.9350000000000001</v>
          </cell>
          <cell r="D22">
            <v>3.3919999999999999</v>
          </cell>
          <cell r="E22">
            <v>3.3119999999999998</v>
          </cell>
          <cell r="F22">
            <v>3.18</v>
          </cell>
          <cell r="G22">
            <v>2.972</v>
          </cell>
          <cell r="H22">
            <v>2.629</v>
          </cell>
          <cell r="I22">
            <v>2.6429999999999998</v>
          </cell>
          <cell r="J22">
            <v>2.105</v>
          </cell>
          <cell r="K22">
            <v>2.0390000000000001</v>
          </cell>
          <cell r="L22">
            <v>1.9330000000000001</v>
          </cell>
          <cell r="M22">
            <v>1.946</v>
          </cell>
          <cell r="N22">
            <v>1.899</v>
          </cell>
          <cell r="O22">
            <v>1.518</v>
          </cell>
        </row>
        <row r="23">
          <cell r="B23" t="str">
            <v>ED</v>
          </cell>
          <cell r="C23">
            <v>8.9160000000000004</v>
          </cell>
          <cell r="D23">
            <v>8.41</v>
          </cell>
          <cell r="E23">
            <v>7.8849999999999998</v>
          </cell>
          <cell r="F23">
            <v>7.9279999999999999</v>
          </cell>
          <cell r="G23">
            <v>7.2969999999999997</v>
          </cell>
          <cell r="H23">
            <v>7.4470000000000001</v>
          </cell>
          <cell r="I23">
            <v>7.1459999999999999</v>
          </cell>
          <cell r="J23">
            <v>6.6070000000000002</v>
          </cell>
          <cell r="K23">
            <v>6.2450000000000001</v>
          </cell>
          <cell r="L23">
            <v>5.8620000000000001</v>
          </cell>
          <cell r="M23">
            <v>5.9880000000000004</v>
          </cell>
          <cell r="N23">
            <v>5.7720000000000002</v>
          </cell>
          <cell r="O23">
            <v>5.2789999999999999</v>
          </cell>
        </row>
        <row r="24">
          <cell r="B24" t="str">
            <v>CWCO</v>
          </cell>
          <cell r="C24">
            <v>1.149</v>
          </cell>
          <cell r="D24">
            <v>1.117</v>
          </cell>
          <cell r="E24">
            <v>0.95399999999999996</v>
          </cell>
          <cell r="F24">
            <v>0.89100000000000001</v>
          </cell>
          <cell r="G24">
            <v>0.8</v>
          </cell>
          <cell r="H24">
            <v>0.95699999999999996</v>
          </cell>
          <cell r="I24">
            <v>1.167</v>
          </cell>
          <cell r="J24">
            <v>0.83099999999999996</v>
          </cell>
          <cell r="K24">
            <v>0.86399999999999999</v>
          </cell>
          <cell r="L24">
            <v>1.18</v>
          </cell>
          <cell r="M24">
            <v>0.94899999999999995</v>
          </cell>
          <cell r="N24">
            <v>1.202</v>
          </cell>
          <cell r="O24">
            <v>0.87</v>
          </cell>
        </row>
        <row r="25">
          <cell r="B25" t="str">
            <v>DGAS</v>
          </cell>
          <cell r="C25" t="str">
            <v>N/A</v>
          </cell>
          <cell r="D25" t="str">
            <v>N/A</v>
          </cell>
          <cell r="E25">
            <v>1.718</v>
          </cell>
          <cell r="F25">
            <v>1.8660000000000001</v>
          </cell>
          <cell r="G25">
            <v>2.117</v>
          </cell>
          <cell r="H25">
            <v>1.9359999999999999</v>
          </cell>
          <cell r="I25">
            <v>1.7210000000000001</v>
          </cell>
          <cell r="J25">
            <v>1.7110000000000001</v>
          </cell>
          <cell r="K25">
            <v>1.514</v>
          </cell>
          <cell r="L25">
            <v>1.4430000000000001</v>
          </cell>
          <cell r="M25">
            <v>1.7430000000000001</v>
          </cell>
          <cell r="N25">
            <v>1.595</v>
          </cell>
          <cell r="O25">
            <v>1.47</v>
          </cell>
        </row>
        <row r="26">
          <cell r="B26" t="str">
            <v>D</v>
          </cell>
          <cell r="C26">
            <v>6.4770000000000003</v>
          </cell>
          <cell r="D26">
            <v>6.8970000000000002</v>
          </cell>
          <cell r="E26">
            <v>6.327</v>
          </cell>
          <cell r="F26">
            <v>5.984</v>
          </cell>
          <cell r="G26">
            <v>5.71</v>
          </cell>
          <cell r="H26">
            <v>5.4669999999999996</v>
          </cell>
          <cell r="I26">
            <v>5.2439999999999998</v>
          </cell>
          <cell r="J26">
            <v>5.0449999999999999</v>
          </cell>
          <cell r="K26">
            <v>5.1050000000000004</v>
          </cell>
          <cell r="L26">
            <v>4.8159999999999998</v>
          </cell>
          <cell r="M26">
            <v>5.0670000000000002</v>
          </cell>
          <cell r="N26">
            <v>5.0810000000000004</v>
          </cell>
          <cell r="O26">
            <v>4.91</v>
          </cell>
        </row>
        <row r="27">
          <cell r="B27" t="str">
            <v>DTE</v>
          </cell>
          <cell r="C27">
            <v>12.582000000000001</v>
          </cell>
          <cell r="D27">
            <v>11.773</v>
          </cell>
          <cell r="E27">
            <v>10.6</v>
          </cell>
          <cell r="F27">
            <v>9.4390000000000001</v>
          </cell>
          <cell r="G27">
            <v>11.853999999999999</v>
          </cell>
          <cell r="H27">
            <v>10.125</v>
          </cell>
          <cell r="I27">
            <v>9.7710000000000008</v>
          </cell>
          <cell r="J27">
            <v>9.5660000000000007</v>
          </cell>
          <cell r="K27">
            <v>9.7799999999999994</v>
          </cell>
          <cell r="L27">
            <v>9.3829999999999991</v>
          </cell>
          <cell r="M27">
            <v>8.2569999999999997</v>
          </cell>
          <cell r="N27">
            <v>8.4849999999999994</v>
          </cell>
          <cell r="O27">
            <v>8.1910000000000007</v>
          </cell>
        </row>
        <row r="28">
          <cell r="B28" t="str">
            <v>DUK</v>
          </cell>
          <cell r="C28">
            <v>10.487</v>
          </cell>
          <cell r="D28">
            <v>10.013</v>
          </cell>
          <cell r="E28">
            <v>9.1999999999999993</v>
          </cell>
          <cell r="F28">
            <v>9.4</v>
          </cell>
          <cell r="G28">
            <v>9.11</v>
          </cell>
          <cell r="H28">
            <v>8.5579999999999998</v>
          </cell>
          <cell r="I28">
            <v>6.798</v>
          </cell>
          <cell r="J28">
            <v>8.68</v>
          </cell>
          <cell r="K28">
            <v>8.4860000000000007</v>
          </cell>
          <cell r="L28">
            <v>7.58</v>
          </cell>
          <cell r="M28">
            <v>7.343</v>
          </cell>
          <cell r="N28">
            <v>8.1069999999999993</v>
          </cell>
          <cell r="O28">
            <v>7.8650000000000002</v>
          </cell>
        </row>
        <row r="29">
          <cell r="B29" t="str">
            <v>EIX</v>
          </cell>
          <cell r="C29">
            <v>4.6929999999999996</v>
          </cell>
          <cell r="D29">
            <v>11.031000000000001</v>
          </cell>
          <cell r="E29">
            <v>10.426</v>
          </cell>
          <cell r="F29">
            <v>10.35</v>
          </cell>
          <cell r="G29">
            <v>9.9510000000000005</v>
          </cell>
          <cell r="H29">
            <v>8.7970000000000006</v>
          </cell>
          <cell r="I29">
            <v>9.6280000000000001</v>
          </cell>
          <cell r="J29">
            <v>9.0299999999999994</v>
          </cell>
          <cell r="K29">
            <v>8.4130000000000003</v>
          </cell>
          <cell r="L29">
            <v>7.9649999999999999</v>
          </cell>
          <cell r="M29">
            <v>8.0839999999999996</v>
          </cell>
          <cell r="N29">
            <v>7.5960000000000001</v>
          </cell>
          <cell r="O29">
            <v>7.2530000000000001</v>
          </cell>
        </row>
        <row r="30">
          <cell r="B30" t="str">
            <v>EE</v>
          </cell>
          <cell r="C30">
            <v>5.8920000000000003</v>
          </cell>
          <cell r="D30">
            <v>6.173</v>
          </cell>
          <cell r="E30">
            <v>5.976</v>
          </cell>
          <cell r="F30">
            <v>5.75</v>
          </cell>
          <cell r="G30">
            <v>5.8730000000000002</v>
          </cell>
          <cell r="H30">
            <v>5.6449999999999996</v>
          </cell>
          <cell r="I30">
            <v>5.6609999999999996</v>
          </cell>
          <cell r="J30">
            <v>6.05</v>
          </cell>
          <cell r="K30">
            <v>5.1529999999999996</v>
          </cell>
          <cell r="L30">
            <v>4.0670000000000002</v>
          </cell>
          <cell r="M30">
            <v>4.1589999999999998</v>
          </cell>
          <cell r="N30">
            <v>3.8650000000000002</v>
          </cell>
          <cell r="O30">
            <v>3.4390000000000001</v>
          </cell>
        </row>
        <row r="31">
          <cell r="B31" t="str">
            <v>EDE</v>
          </cell>
          <cell r="C31" t="str">
            <v>N/A</v>
          </cell>
          <cell r="D31" t="str">
            <v>N/A</v>
          </cell>
          <cell r="E31" t="str">
            <v>N/A</v>
          </cell>
          <cell r="F31">
            <v>3.3180000000000001</v>
          </cell>
          <cell r="G31">
            <v>3.4470000000000001</v>
          </cell>
          <cell r="H31">
            <v>3.14</v>
          </cell>
          <cell r="I31">
            <v>2.9860000000000002</v>
          </cell>
          <cell r="J31">
            <v>3.2090000000000001</v>
          </cell>
          <cell r="K31">
            <v>2.8490000000000002</v>
          </cell>
          <cell r="L31">
            <v>2.7170000000000001</v>
          </cell>
          <cell r="M31">
            <v>2.907</v>
          </cell>
          <cell r="N31">
            <v>2.6930000000000001</v>
          </cell>
          <cell r="O31">
            <v>2.7480000000000002</v>
          </cell>
        </row>
        <row r="32">
          <cell r="B32" t="str">
            <v>ETR</v>
          </cell>
          <cell r="C32">
            <v>16.495999999999999</v>
          </cell>
          <cell r="D32">
            <v>16.704999999999998</v>
          </cell>
          <cell r="E32">
            <v>18.724</v>
          </cell>
          <cell r="F32">
            <v>17.706</v>
          </cell>
          <cell r="G32">
            <v>17.675999999999998</v>
          </cell>
          <cell r="H32">
            <v>16.245999999999999</v>
          </cell>
          <cell r="I32">
            <v>15.978999999999999</v>
          </cell>
          <cell r="J32">
            <v>17.532</v>
          </cell>
          <cell r="K32">
            <v>16.535</v>
          </cell>
          <cell r="L32">
            <v>13.288</v>
          </cell>
          <cell r="M32">
            <v>12.89</v>
          </cell>
          <cell r="N32">
            <v>11.731999999999999</v>
          </cell>
          <cell r="O32">
            <v>10.693</v>
          </cell>
        </row>
        <row r="33">
          <cell r="B33" t="str">
            <v>ES</v>
          </cell>
          <cell r="C33">
            <v>6.6429999999999998</v>
          </cell>
          <cell r="D33">
            <v>5.8440000000000003</v>
          </cell>
          <cell r="E33">
            <v>5.4580000000000002</v>
          </cell>
          <cell r="F33">
            <v>4.9390000000000001</v>
          </cell>
          <cell r="G33">
            <v>4.5579999999999998</v>
          </cell>
          <cell r="H33">
            <v>5.22</v>
          </cell>
          <cell r="I33">
            <v>4.0339999999999998</v>
          </cell>
          <cell r="J33">
            <v>4.8760000000000003</v>
          </cell>
          <cell r="K33">
            <v>5.6760000000000002</v>
          </cell>
          <cell r="L33">
            <v>4.9589999999999996</v>
          </cell>
          <cell r="M33">
            <v>6.1630000000000003</v>
          </cell>
          <cell r="N33">
            <v>4.82</v>
          </cell>
          <cell r="O33">
            <v>3.6890000000000001</v>
          </cell>
        </row>
        <row r="34">
          <cell r="B34" t="str">
            <v>EXC</v>
          </cell>
          <cell r="C34">
            <v>8.2430000000000003</v>
          </cell>
          <cell r="D34">
            <v>8.3699999999999992</v>
          </cell>
          <cell r="E34">
            <v>7.0049999999999999</v>
          </cell>
          <cell r="F34">
            <v>6.8010000000000002</v>
          </cell>
          <cell r="G34">
            <v>6.6070000000000002</v>
          </cell>
          <cell r="H34">
            <v>6.7249999999999996</v>
          </cell>
          <cell r="I34">
            <v>6.6059999999999999</v>
          </cell>
          <cell r="J34">
            <v>7.234</v>
          </cell>
          <cell r="K34">
            <v>8.3190000000000008</v>
          </cell>
          <cell r="L34">
            <v>8.2469999999999999</v>
          </cell>
          <cell r="M34">
            <v>7.6349999999999998</v>
          </cell>
          <cell r="N34">
            <v>7.4279999999999999</v>
          </cell>
          <cell r="O34">
            <v>6.7149999999999999</v>
          </cell>
        </row>
        <row r="35">
          <cell r="B35" t="str">
            <v>FE</v>
          </cell>
          <cell r="C35">
            <v>3.9830000000000001</v>
          </cell>
          <cell r="D35">
            <v>6.5410000000000004</v>
          </cell>
          <cell r="E35">
            <v>6.5309999999999997</v>
          </cell>
          <cell r="F35">
            <v>6.327</v>
          </cell>
          <cell r="G35">
            <v>4.55</v>
          </cell>
          <cell r="H35">
            <v>6.3019999999999996</v>
          </cell>
          <cell r="I35">
            <v>6.0540000000000003</v>
          </cell>
          <cell r="J35">
            <v>5.7460000000000004</v>
          </cell>
          <cell r="K35">
            <v>8.5030000000000001</v>
          </cell>
          <cell r="L35">
            <v>8.798</v>
          </cell>
          <cell r="M35">
            <v>9.0410000000000004</v>
          </cell>
          <cell r="N35">
            <v>8.3420000000000005</v>
          </cell>
          <cell r="O35">
            <v>7.2210000000000001</v>
          </cell>
        </row>
        <row r="36">
          <cell r="B36" t="str">
            <v>FTS.TO</v>
          </cell>
          <cell r="C36">
            <v>5.3979999999999997</v>
          </cell>
          <cell r="D36">
            <v>5.4329999999999998</v>
          </cell>
          <cell r="E36">
            <v>3.9049999999999998</v>
          </cell>
          <cell r="F36">
            <v>5.2140000000000004</v>
          </cell>
          <cell r="G36">
            <v>3.6230000000000002</v>
          </cell>
          <cell r="H36">
            <v>4.1050000000000004</v>
          </cell>
          <cell r="I36">
            <v>4.1029999999999998</v>
          </cell>
          <cell r="J36">
            <v>3.903</v>
          </cell>
          <cell r="K36">
            <v>3.9849999999999999</v>
          </cell>
          <cell r="L36">
            <v>3.6549999999999998</v>
          </cell>
          <cell r="M36">
            <v>3.5049999999999999</v>
          </cell>
          <cell r="N36">
            <v>2.9630000000000001</v>
          </cell>
          <cell r="O36">
            <v>3.0449999999999999</v>
          </cell>
        </row>
        <row r="37">
          <cell r="B37" t="str">
            <v>EGAS</v>
          </cell>
          <cell r="C37" t="str">
            <v>N/A</v>
          </cell>
          <cell r="D37" t="str">
            <v>N/A</v>
          </cell>
          <cell r="E37">
            <v>0.81399999999999995</v>
          </cell>
          <cell r="F37">
            <v>0.86299999999999999</v>
          </cell>
          <cell r="G37">
            <v>0.88800000000000001</v>
          </cell>
          <cell r="H37">
            <v>1.2769999999999999</v>
          </cell>
          <cell r="I37">
            <v>1.1000000000000001</v>
          </cell>
          <cell r="J37">
            <v>1.224</v>
          </cell>
          <cell r="K37">
            <v>1.2170000000000001</v>
          </cell>
          <cell r="L37">
            <v>2.0710000000000002</v>
          </cell>
          <cell r="M37">
            <v>1.19</v>
          </cell>
          <cell r="N37">
            <v>0.92100000000000004</v>
          </cell>
          <cell r="O37">
            <v>1.0229999999999999</v>
          </cell>
        </row>
        <row r="38">
          <cell r="B38" t="str">
            <v>GXP</v>
          </cell>
          <cell r="C38" t="str">
            <v>N/A</v>
          </cell>
          <cell r="D38">
            <v>2.1</v>
          </cell>
          <cell r="E38">
            <v>3.355</v>
          </cell>
          <cell r="F38">
            <v>3.9820000000000002</v>
          </cell>
          <cell r="G38">
            <v>4.0090000000000003</v>
          </cell>
          <cell r="H38">
            <v>4.0090000000000003</v>
          </cell>
          <cell r="I38">
            <v>3.4449999999999998</v>
          </cell>
          <cell r="J38">
            <v>3.51</v>
          </cell>
          <cell r="K38">
            <v>4.12</v>
          </cell>
          <cell r="L38">
            <v>3.2650000000000001</v>
          </cell>
          <cell r="M38">
            <v>3.093</v>
          </cell>
          <cell r="N38">
            <v>4.24</v>
          </cell>
          <cell r="O38">
            <v>3.86</v>
          </cell>
        </row>
        <row r="39">
          <cell r="B39" t="str">
            <v>HE</v>
          </cell>
          <cell r="C39">
            <v>4.2009999999999996</v>
          </cell>
          <cell r="D39">
            <v>3.6829999999999998</v>
          </cell>
          <cell r="E39">
            <v>4.1719999999999997</v>
          </cell>
          <cell r="F39">
            <v>3.3079999999999998</v>
          </cell>
          <cell r="G39">
            <v>3.4079999999999999</v>
          </cell>
          <cell r="H39">
            <v>3.222</v>
          </cell>
          <cell r="I39">
            <v>3.282</v>
          </cell>
          <cell r="J39">
            <v>3.1829999999999998</v>
          </cell>
          <cell r="K39">
            <v>2.88</v>
          </cell>
          <cell r="L39">
            <v>2.5910000000000002</v>
          </cell>
          <cell r="M39">
            <v>2.722</v>
          </cell>
          <cell r="N39">
            <v>3.0139999999999998</v>
          </cell>
          <cell r="O39">
            <v>3.1909999999999998</v>
          </cell>
        </row>
        <row r="40">
          <cell r="B40" t="str">
            <v>IDA</v>
          </cell>
          <cell r="C40">
            <v>7.8520000000000003</v>
          </cell>
          <cell r="D40">
            <v>7.5039999999999996</v>
          </cell>
          <cell r="E40">
            <v>6.8570000000000002</v>
          </cell>
          <cell r="F40">
            <v>6.7</v>
          </cell>
          <cell r="G40">
            <v>6.5759999999999996</v>
          </cell>
          <cell r="H40">
            <v>6.2949999999999999</v>
          </cell>
          <cell r="I40">
            <v>5.9320000000000004</v>
          </cell>
          <cell r="J40">
            <v>5.8360000000000003</v>
          </cell>
          <cell r="K40">
            <v>5.35</v>
          </cell>
          <cell r="L40">
            <v>5.0730000000000004</v>
          </cell>
          <cell r="M40">
            <v>4.2729999999999997</v>
          </cell>
          <cell r="N40">
            <v>4.1130000000000004</v>
          </cell>
          <cell r="O40">
            <v>4.5819999999999999</v>
          </cell>
        </row>
        <row r="41">
          <cell r="B41" t="str">
            <v>MGEE</v>
          </cell>
          <cell r="C41">
            <v>4.0570000000000004</v>
          </cell>
          <cell r="D41">
            <v>3.726</v>
          </cell>
          <cell r="E41">
            <v>3.4670000000000001</v>
          </cell>
          <cell r="F41">
            <v>3.3340000000000001</v>
          </cell>
          <cell r="G41">
            <v>3.4910000000000001</v>
          </cell>
          <cell r="H41">
            <v>3.2810000000000001</v>
          </cell>
          <cell r="I41">
            <v>2.9750000000000001</v>
          </cell>
          <cell r="J41">
            <v>2.9380000000000002</v>
          </cell>
          <cell r="K41">
            <v>2.7589999999999999</v>
          </cell>
          <cell r="L41">
            <v>2.6560000000000001</v>
          </cell>
          <cell r="M41">
            <v>2.6789999999999998</v>
          </cell>
          <cell r="N41">
            <v>2.4609999999999999</v>
          </cell>
          <cell r="O41">
            <v>2.3439999999999999</v>
          </cell>
        </row>
        <row r="42">
          <cell r="B42" t="str">
            <v>MSEX</v>
          </cell>
          <cell r="C42">
            <v>2.8860000000000001</v>
          </cell>
          <cell r="D42">
            <v>2.2370000000000001</v>
          </cell>
          <cell r="E42">
            <v>2.1720000000000002</v>
          </cell>
          <cell r="F42">
            <v>1.968</v>
          </cell>
          <cell r="G42">
            <v>1.8440000000000001</v>
          </cell>
          <cell r="H42">
            <v>1.718</v>
          </cell>
          <cell r="I42">
            <v>1.5549999999999999</v>
          </cell>
          <cell r="J42">
            <v>1.464</v>
          </cell>
          <cell r="K42">
            <v>1.5469999999999999</v>
          </cell>
          <cell r="L42">
            <v>1.4039999999999999</v>
          </cell>
          <cell r="M42">
            <v>1.5309999999999999</v>
          </cell>
          <cell r="N42">
            <v>1.4930000000000001</v>
          </cell>
          <cell r="O42">
            <v>1.333</v>
          </cell>
        </row>
        <row r="43">
          <cell r="B43" t="str">
            <v>NJR</v>
          </cell>
          <cell r="C43">
            <v>3.72</v>
          </cell>
          <cell r="D43">
            <v>2.6789999999999998</v>
          </cell>
          <cell r="E43">
            <v>2.4550000000000001</v>
          </cell>
          <cell r="F43">
            <v>2.5249999999999999</v>
          </cell>
          <cell r="G43">
            <v>2.7269999999999999</v>
          </cell>
          <cell r="H43">
            <v>1.9330000000000001</v>
          </cell>
          <cell r="I43">
            <v>1.855</v>
          </cell>
          <cell r="J43">
            <v>1.7</v>
          </cell>
          <cell r="K43">
            <v>1.6279999999999999</v>
          </cell>
          <cell r="L43">
            <v>1.579</v>
          </cell>
          <cell r="M43">
            <v>1.8109999999999999</v>
          </cell>
          <cell r="N43">
            <v>1.22</v>
          </cell>
          <cell r="O43">
            <v>1.367</v>
          </cell>
        </row>
        <row r="44">
          <cell r="B44" t="str">
            <v>NEE</v>
          </cell>
          <cell r="C44">
            <v>15.37</v>
          </cell>
          <cell r="D44">
            <v>12.108000000000001</v>
          </cell>
          <cell r="E44">
            <v>12.97</v>
          </cell>
          <cell r="F44">
            <v>12.917999999999999</v>
          </cell>
          <cell r="G44">
            <v>12.102</v>
          </cell>
          <cell r="H44">
            <v>10.536</v>
          </cell>
          <cell r="I44">
            <v>8.6859999999999999</v>
          </cell>
          <cell r="J44">
            <v>9.2910000000000004</v>
          </cell>
          <cell r="K44">
            <v>9.6210000000000004</v>
          </cell>
          <cell r="L44">
            <v>8.75</v>
          </cell>
          <cell r="M44">
            <v>8.0259999999999998</v>
          </cell>
          <cell r="N44">
            <v>6.8520000000000003</v>
          </cell>
          <cell r="O44">
            <v>6.7690000000000001</v>
          </cell>
        </row>
        <row r="45">
          <cell r="B45" t="str">
            <v>NI</v>
          </cell>
          <cell r="C45">
            <v>2.823</v>
          </cell>
          <cell r="D45">
            <v>2.0739999999999998</v>
          </cell>
          <cell r="E45">
            <v>2.7080000000000002</v>
          </cell>
          <cell r="F45">
            <v>2.266</v>
          </cell>
          <cell r="G45">
            <v>3.5950000000000002</v>
          </cell>
          <cell r="H45">
            <v>3.4049999999999998</v>
          </cell>
          <cell r="I45">
            <v>3.1339999999999999</v>
          </cell>
          <cell r="J45">
            <v>2.984</v>
          </cell>
          <cell r="K45">
            <v>3.19</v>
          </cell>
          <cell r="L45">
            <v>2.9630000000000001</v>
          </cell>
          <cell r="M45">
            <v>3.3180000000000001</v>
          </cell>
          <cell r="N45">
            <v>3.2040000000000002</v>
          </cell>
          <cell r="O45">
            <v>3.181</v>
          </cell>
        </row>
        <row r="46">
          <cell r="B46" t="str">
            <v>NWN</v>
          </cell>
          <cell r="C46">
            <v>5.2789999999999999</v>
          </cell>
          <cell r="D46">
            <v>1.042</v>
          </cell>
          <cell r="E46">
            <v>4.931</v>
          </cell>
          <cell r="F46">
            <v>4.9089999999999998</v>
          </cell>
          <cell r="G46">
            <v>5.0540000000000003</v>
          </cell>
          <cell r="H46">
            <v>5.0389999999999997</v>
          </cell>
          <cell r="I46">
            <v>4.9359999999999999</v>
          </cell>
          <cell r="J46">
            <v>5.0049999999999999</v>
          </cell>
          <cell r="K46">
            <v>5.1849999999999996</v>
          </cell>
          <cell r="L46">
            <v>5.1989999999999998</v>
          </cell>
          <cell r="M46">
            <v>5.3070000000000004</v>
          </cell>
          <cell r="N46">
            <v>5.4089999999999998</v>
          </cell>
          <cell r="O46">
            <v>4.76</v>
          </cell>
        </row>
        <row r="47">
          <cell r="B47" t="str">
            <v>NWE</v>
          </cell>
          <cell r="C47">
            <v>6.9589999999999996</v>
          </cell>
          <cell r="D47">
            <v>6.7569999999999997</v>
          </cell>
          <cell r="E47">
            <v>6.7370000000000001</v>
          </cell>
          <cell r="F47">
            <v>5.9240000000000004</v>
          </cell>
          <cell r="G47">
            <v>5.3879999999999999</v>
          </cell>
          <cell r="H47">
            <v>5.452</v>
          </cell>
          <cell r="I47">
            <v>5.1820000000000004</v>
          </cell>
          <cell r="J47">
            <v>5.4210000000000003</v>
          </cell>
          <cell r="K47">
            <v>4.7640000000000002</v>
          </cell>
          <cell r="L47">
            <v>4.6180000000000003</v>
          </cell>
          <cell r="M47">
            <v>4.4029999999999996</v>
          </cell>
          <cell r="N47">
            <v>3.7040000000000002</v>
          </cell>
          <cell r="O47">
            <v>3.6190000000000002</v>
          </cell>
        </row>
        <row r="48">
          <cell r="B48" t="str">
            <v>OGE</v>
          </cell>
          <cell r="C48">
            <v>3.7410000000000001</v>
          </cell>
          <cell r="D48">
            <v>3.3439999999999999</v>
          </cell>
          <cell r="E48">
            <v>3.3090000000000002</v>
          </cell>
          <cell r="F48">
            <v>3.2320000000000002</v>
          </cell>
          <cell r="G48">
            <v>3.3959999999999999</v>
          </cell>
          <cell r="H48">
            <v>3.4569999999999999</v>
          </cell>
          <cell r="I48">
            <v>3.6930000000000001</v>
          </cell>
          <cell r="J48">
            <v>3.3130000000000002</v>
          </cell>
          <cell r="K48">
            <v>3.0110000000000001</v>
          </cell>
          <cell r="L48">
            <v>2.6850000000000001</v>
          </cell>
          <cell r="M48">
            <v>2.4009999999999998</v>
          </cell>
          <cell r="N48">
            <v>2.3940000000000001</v>
          </cell>
          <cell r="O48">
            <v>2.234</v>
          </cell>
        </row>
        <row r="49">
          <cell r="B49" t="str">
            <v>OGS</v>
          </cell>
          <cell r="C49">
            <v>6.3220000000000001</v>
          </cell>
          <cell r="D49">
            <v>5.96</v>
          </cell>
          <cell r="E49">
            <v>5.431</v>
          </cell>
          <cell r="F49">
            <v>4.8230000000000004</v>
          </cell>
          <cell r="G49">
            <v>4.5220000000000002</v>
          </cell>
        </row>
        <row r="50">
          <cell r="B50" t="str">
            <v>OTTR</v>
          </cell>
          <cell r="C50">
            <v>3.9580000000000002</v>
          </cell>
          <cell r="D50">
            <v>3.7010000000000001</v>
          </cell>
          <cell r="E50">
            <v>3.4430000000000001</v>
          </cell>
          <cell r="F50">
            <v>3.1419999999999999</v>
          </cell>
          <cell r="G50">
            <v>3.089</v>
          </cell>
          <cell r="H50">
            <v>3.02</v>
          </cell>
          <cell r="I50">
            <v>2.7090000000000001</v>
          </cell>
          <cell r="J50">
            <v>2.3639999999999999</v>
          </cell>
          <cell r="K50">
            <v>2.5960000000000001</v>
          </cell>
          <cell r="L50">
            <v>2.762</v>
          </cell>
          <cell r="M50">
            <v>2.8109999999999999</v>
          </cell>
          <cell r="N50">
            <v>3.5529999999999999</v>
          </cell>
          <cell r="O50">
            <v>3.387</v>
          </cell>
        </row>
        <row r="51">
          <cell r="B51" t="str">
            <v>PCG</v>
          </cell>
          <cell r="C51">
            <v>-7.3049999999999997</v>
          </cell>
          <cell r="D51">
            <v>9.0280000000000005</v>
          </cell>
          <cell r="E51">
            <v>8.2309999999999999</v>
          </cell>
          <cell r="F51">
            <v>7.2880000000000003</v>
          </cell>
          <cell r="G51">
            <v>8.1300000000000008</v>
          </cell>
          <cell r="H51">
            <v>6.3310000000000004</v>
          </cell>
          <cell r="I51">
            <v>7.3159999999999998</v>
          </cell>
          <cell r="J51">
            <v>8.0850000000000009</v>
          </cell>
          <cell r="K51">
            <v>8.2230000000000008</v>
          </cell>
          <cell r="L51">
            <v>8.3670000000000009</v>
          </cell>
          <cell r="M51">
            <v>8.4390000000000001</v>
          </cell>
          <cell r="N51">
            <v>8.02</v>
          </cell>
          <cell r="O51">
            <v>7.7560000000000002</v>
          </cell>
        </row>
        <row r="52">
          <cell r="B52" t="str">
            <v>PNW</v>
          </cell>
          <cell r="C52">
            <v>11.407</v>
          </cell>
          <cell r="D52">
            <v>9.7859999999999996</v>
          </cell>
          <cell r="E52">
            <v>9.3879999999999999</v>
          </cell>
          <cell r="F52">
            <v>9.0909999999999993</v>
          </cell>
          <cell r="G52">
            <v>8.0860000000000003</v>
          </cell>
          <cell r="H52">
            <v>8.1539999999999999</v>
          </cell>
          <cell r="I52">
            <v>7.915</v>
          </cell>
          <cell r="J52">
            <v>7.524</v>
          </cell>
          <cell r="K52">
            <v>6.8490000000000002</v>
          </cell>
          <cell r="L52">
            <v>8.0779999999999994</v>
          </cell>
          <cell r="M52">
            <v>8.1340000000000003</v>
          </cell>
          <cell r="N52">
            <v>9.2929999999999993</v>
          </cell>
          <cell r="O52">
            <v>9.6959999999999997</v>
          </cell>
        </row>
        <row r="53">
          <cell r="B53" t="str">
            <v>PNM</v>
          </cell>
          <cell r="C53">
            <v>5.1280000000000001</v>
          </cell>
          <cell r="D53">
            <v>5.2990000000000004</v>
          </cell>
          <cell r="E53">
            <v>4.2809999999999997</v>
          </cell>
          <cell r="F53">
            <v>3.9780000000000002</v>
          </cell>
          <cell r="G53">
            <v>3.62</v>
          </cell>
          <cell r="H53">
            <v>3.5129999999999999</v>
          </cell>
          <cell r="I53">
            <v>3.38</v>
          </cell>
          <cell r="J53">
            <v>3.1779999999999999</v>
          </cell>
          <cell r="K53">
            <v>2.6669999999999998</v>
          </cell>
          <cell r="L53">
            <v>2.3180000000000001</v>
          </cell>
          <cell r="M53">
            <v>1.756</v>
          </cell>
          <cell r="N53">
            <v>2.5390000000000001</v>
          </cell>
          <cell r="O53">
            <v>3.573</v>
          </cell>
        </row>
        <row r="54">
          <cell r="B54" t="str">
            <v>POR</v>
          </cell>
          <cell r="C54">
            <v>6.6539999999999999</v>
          </cell>
          <cell r="D54">
            <v>6.1609999999999996</v>
          </cell>
          <cell r="E54">
            <v>5.7789999999999999</v>
          </cell>
          <cell r="F54">
            <v>5.3719999999999999</v>
          </cell>
          <cell r="G54">
            <v>6.085</v>
          </cell>
          <cell r="H54">
            <v>4.93</v>
          </cell>
          <cell r="I54">
            <v>5.1479999999999997</v>
          </cell>
          <cell r="J54">
            <v>4.9630000000000001</v>
          </cell>
          <cell r="K54">
            <v>4.82</v>
          </cell>
          <cell r="L54">
            <v>4.069</v>
          </cell>
          <cell r="M54">
            <v>4.7140000000000004</v>
          </cell>
          <cell r="N54">
            <v>5.2140000000000004</v>
          </cell>
          <cell r="O54">
            <v>4.6399999999999997</v>
          </cell>
        </row>
        <row r="55">
          <cell r="B55" t="str">
            <v>PPL</v>
          </cell>
          <cell r="C55">
            <v>4.1630000000000003</v>
          </cell>
          <cell r="D55">
            <v>3.6829999999999998</v>
          </cell>
          <cell r="E55">
            <v>4.2779999999999996</v>
          </cell>
          <cell r="F55">
            <v>3.7770000000000001</v>
          </cell>
          <cell r="G55">
            <v>4.5780000000000003</v>
          </cell>
          <cell r="H55">
            <v>4.6390000000000002</v>
          </cell>
          <cell r="I55">
            <v>4.8419999999999996</v>
          </cell>
          <cell r="J55">
            <v>4.59</v>
          </cell>
          <cell r="K55">
            <v>3.66</v>
          </cell>
          <cell r="L55">
            <v>3.4649999999999999</v>
          </cell>
          <cell r="M55">
            <v>4.7149999999999999</v>
          </cell>
          <cell r="N55">
            <v>5.101</v>
          </cell>
          <cell r="O55">
            <v>4.2590000000000003</v>
          </cell>
        </row>
        <row r="56">
          <cell r="B56" t="str">
            <v>PEG</v>
          </cell>
          <cell r="C56">
            <v>5.444</v>
          </cell>
          <cell r="D56">
            <v>5.3029999999999999</v>
          </cell>
          <cell r="E56">
            <v>5.0709999999999997</v>
          </cell>
          <cell r="F56">
            <v>6.1470000000000002</v>
          </cell>
          <cell r="G56">
            <v>5.8220000000000001</v>
          </cell>
          <cell r="H56">
            <v>5.165</v>
          </cell>
          <cell r="I56">
            <v>4.875</v>
          </cell>
          <cell r="J56">
            <v>5.36</v>
          </cell>
          <cell r="K56">
            <v>5.2709999999999999</v>
          </cell>
          <cell r="L56">
            <v>4.984</v>
          </cell>
          <cell r="M56">
            <v>4.6779999999999999</v>
          </cell>
          <cell r="N56">
            <v>4.3579999999999997</v>
          </cell>
          <cell r="O56">
            <v>3.907</v>
          </cell>
        </row>
        <row r="57">
          <cell r="B57" t="str">
            <v>RGCO</v>
          </cell>
          <cell r="C57">
            <v>1.7989999999999999</v>
          </cell>
          <cell r="D57">
            <v>1.7250000000000001</v>
          </cell>
          <cell r="E57">
            <v>1.6040000000000001</v>
          </cell>
          <cell r="F57">
            <v>2.1749999999999998</v>
          </cell>
          <cell r="G57">
            <v>1.9950000000000001</v>
          </cell>
          <cell r="H57">
            <v>1.8939999999999999</v>
          </cell>
          <cell r="I57">
            <v>1.859</v>
          </cell>
          <cell r="J57">
            <v>1.907</v>
          </cell>
          <cell r="K57">
            <v>1.8480000000000001</v>
          </cell>
          <cell r="L57">
            <v>1.9390000000000001</v>
          </cell>
          <cell r="M57">
            <v>1.988</v>
          </cell>
          <cell r="N57">
            <v>1.845</v>
          </cell>
          <cell r="O57">
            <v>1.8129999999999999</v>
          </cell>
        </row>
        <row r="58">
          <cell r="B58" t="str">
            <v>SCG</v>
          </cell>
          <cell r="C58" t="str">
            <v>N/A</v>
          </cell>
          <cell r="D58">
            <v>7.35</v>
          </cell>
          <cell r="E58">
            <v>7.2850000000000001</v>
          </cell>
          <cell r="F58">
            <v>6.7039999999999997</v>
          </cell>
          <cell r="G58">
            <v>6.91</v>
          </cell>
          <cell r="H58">
            <v>6.532</v>
          </cell>
          <cell r="I58">
            <v>6.3029999999999999</v>
          </cell>
          <cell r="J58">
            <v>6.0129999999999999</v>
          </cell>
          <cell r="K58">
            <v>5.9080000000000004</v>
          </cell>
          <cell r="L58">
            <v>5.6349999999999998</v>
          </cell>
          <cell r="M58">
            <v>5.8579999999999997</v>
          </cell>
          <cell r="N58">
            <v>5.734</v>
          </cell>
          <cell r="O58">
            <v>5.6829999999999998</v>
          </cell>
        </row>
        <row r="59">
          <cell r="B59" t="str">
            <v>SRE</v>
          </cell>
          <cell r="C59">
            <v>11.068</v>
          </cell>
          <cell r="D59">
            <v>10.574999999999999</v>
          </cell>
          <cell r="E59">
            <v>9.4979999999999993</v>
          </cell>
          <cell r="F59">
            <v>10.321999999999999</v>
          </cell>
          <cell r="G59">
            <v>9.4060000000000006</v>
          </cell>
          <cell r="H59">
            <v>8.8680000000000003</v>
          </cell>
          <cell r="I59">
            <v>8.9239999999999995</v>
          </cell>
          <cell r="J59">
            <v>8.577</v>
          </cell>
          <cell r="K59">
            <v>7.7560000000000002</v>
          </cell>
          <cell r="L59">
            <v>7.9429999999999996</v>
          </cell>
          <cell r="M59">
            <v>7.3979999999999997</v>
          </cell>
          <cell r="N59">
            <v>6.9329999999999998</v>
          </cell>
          <cell r="O59">
            <v>6.7359999999999998</v>
          </cell>
        </row>
        <row r="60">
          <cell r="B60" t="str">
            <v>SJW</v>
          </cell>
          <cell r="C60">
            <v>3.2869999999999999</v>
          </cell>
          <cell r="D60">
            <v>5.2380000000000004</v>
          </cell>
          <cell r="E60">
            <v>4.7649999999999997</v>
          </cell>
          <cell r="F60">
            <v>3.8570000000000002</v>
          </cell>
          <cell r="G60">
            <v>4.4219999999999997</v>
          </cell>
          <cell r="H60">
            <v>2.9</v>
          </cell>
          <cell r="I60">
            <v>2.968</v>
          </cell>
          <cell r="J60">
            <v>2.8010000000000002</v>
          </cell>
          <cell r="K60">
            <v>2.3780000000000001</v>
          </cell>
          <cell r="L60">
            <v>2.206</v>
          </cell>
          <cell r="M60">
            <v>2.4359999999999999</v>
          </cell>
          <cell r="N60">
            <v>2.2970000000000002</v>
          </cell>
          <cell r="O60">
            <v>2.3809999999999998</v>
          </cell>
        </row>
        <row r="61">
          <cell r="B61" t="str">
            <v>SJI</v>
          </cell>
          <cell r="C61">
            <v>2.9129999999999998</v>
          </cell>
          <cell r="D61">
            <v>2.7850000000000001</v>
          </cell>
          <cell r="E61">
            <v>2.6749999999999998</v>
          </cell>
          <cell r="F61">
            <v>2.4159999999999999</v>
          </cell>
          <cell r="G61">
            <v>2.6709999999999998</v>
          </cell>
          <cell r="H61">
            <v>2.476</v>
          </cell>
          <cell r="I61">
            <v>2.3439999999999999</v>
          </cell>
          <cell r="J61">
            <v>2.23</v>
          </cell>
          <cell r="K61">
            <v>2.1040000000000001</v>
          </cell>
          <cell r="L61">
            <v>1.859</v>
          </cell>
          <cell r="M61">
            <v>1.738</v>
          </cell>
          <cell r="N61">
            <v>1.599</v>
          </cell>
          <cell r="O61">
            <v>1.7529999999999999</v>
          </cell>
        </row>
        <row r="62">
          <cell r="B62" t="str">
            <v>SO</v>
          </cell>
          <cell r="C62">
            <v>6.4119999999999999</v>
          </cell>
          <cell r="D62">
            <v>6.6379999999999999</v>
          </cell>
          <cell r="E62">
            <v>5.69</v>
          </cell>
          <cell r="F62">
            <v>5.4710000000000001</v>
          </cell>
          <cell r="G62">
            <v>5.2789999999999999</v>
          </cell>
          <cell r="H62">
            <v>5.266</v>
          </cell>
          <cell r="I62">
            <v>5.18</v>
          </cell>
          <cell r="J62">
            <v>4.9139999999999997</v>
          </cell>
          <cell r="K62">
            <v>4.5129999999999999</v>
          </cell>
          <cell r="L62">
            <v>4.4320000000000004</v>
          </cell>
          <cell r="M62">
            <v>4.4340000000000002</v>
          </cell>
          <cell r="N62">
            <v>4.22</v>
          </cell>
          <cell r="O62">
            <v>4.0129999999999999</v>
          </cell>
        </row>
        <row r="63">
          <cell r="B63" t="str">
            <v>SWX</v>
          </cell>
          <cell r="C63">
            <v>8.1370000000000005</v>
          </cell>
          <cell r="D63">
            <v>8.8330000000000002</v>
          </cell>
          <cell r="E63">
            <v>9.2910000000000004</v>
          </cell>
          <cell r="F63">
            <v>8.6210000000000004</v>
          </cell>
          <cell r="G63">
            <v>8.4719999999999995</v>
          </cell>
          <cell r="H63">
            <v>8.2439999999999998</v>
          </cell>
          <cell r="I63">
            <v>7.7309999999999999</v>
          </cell>
          <cell r="J63">
            <v>6.806</v>
          </cell>
          <cell r="K63">
            <v>6.4610000000000003</v>
          </cell>
          <cell r="L63">
            <v>6.1559999999999997</v>
          </cell>
          <cell r="M63">
            <v>5.7629999999999999</v>
          </cell>
          <cell r="N63">
            <v>6.2089999999999996</v>
          </cell>
          <cell r="O63">
            <v>5.9710000000000001</v>
          </cell>
        </row>
        <row r="64">
          <cell r="B64" t="str">
            <v>SR</v>
          </cell>
          <cell r="C64">
            <v>7.5510000000000002</v>
          </cell>
          <cell r="D64">
            <v>6.5410000000000004</v>
          </cell>
          <cell r="E64">
            <v>6.1580000000000004</v>
          </cell>
          <cell r="F64">
            <v>6.1539999999999999</v>
          </cell>
          <cell r="G64">
            <v>3.867</v>
          </cell>
          <cell r="H64">
            <v>3.121</v>
          </cell>
          <cell r="I64">
            <v>4.5839999999999996</v>
          </cell>
          <cell r="J64">
            <v>4.6180000000000003</v>
          </cell>
          <cell r="K64">
            <v>4.109</v>
          </cell>
          <cell r="L64">
            <v>4.5570000000000004</v>
          </cell>
          <cell r="M64">
            <v>4.2210000000000001</v>
          </cell>
          <cell r="N64">
            <v>3.8740000000000001</v>
          </cell>
          <cell r="O64">
            <v>3.8090000000000002</v>
          </cell>
        </row>
        <row r="65">
          <cell r="B65" t="str">
            <v>SGU</v>
          </cell>
          <cell r="C65">
            <v>1.649</v>
          </cell>
          <cell r="D65">
            <v>0.97499999999999998</v>
          </cell>
          <cell r="E65">
            <v>1.2709999999999999</v>
          </cell>
          <cell r="F65">
            <v>1.085</v>
          </cell>
          <cell r="G65">
            <v>1.0009999999999999</v>
          </cell>
          <cell r="H65">
            <v>0.84499999999999997</v>
          </cell>
          <cell r="I65">
            <v>0.71899999999999997</v>
          </cell>
          <cell r="J65">
            <v>0.65</v>
          </cell>
          <cell r="K65">
            <v>0.69699999999999995</v>
          </cell>
          <cell r="L65">
            <v>2.0379999999999998</v>
          </cell>
          <cell r="M65">
            <v>0.20699999999999999</v>
          </cell>
          <cell r="N65">
            <v>0.93100000000000005</v>
          </cell>
          <cell r="O65">
            <v>-0.252</v>
          </cell>
        </row>
        <row r="66">
          <cell r="B66" t="str">
            <v>UGI</v>
          </cell>
          <cell r="C66">
            <v>5.4020000000000001</v>
          </cell>
          <cell r="D66">
            <v>4.7290000000000001</v>
          </cell>
          <cell r="E66">
            <v>4.3940000000000001</v>
          </cell>
          <cell r="F66">
            <v>4.2050000000000001</v>
          </cell>
          <cell r="G66">
            <v>4.0529999999999999</v>
          </cell>
          <cell r="H66">
            <v>3.7519999999999998</v>
          </cell>
          <cell r="I66">
            <v>3.0489999999999999</v>
          </cell>
          <cell r="J66">
            <v>2.7469999999999999</v>
          </cell>
          <cell r="K66">
            <v>2.8660000000000001</v>
          </cell>
          <cell r="L66">
            <v>2.8220000000000001</v>
          </cell>
          <cell r="M66">
            <v>2.4820000000000002</v>
          </cell>
          <cell r="N66">
            <v>2.2570000000000001</v>
          </cell>
          <cell r="O66">
            <v>2.0539999999999998</v>
          </cell>
        </row>
        <row r="67">
          <cell r="B67" t="str">
            <v>UTL</v>
          </cell>
          <cell r="C67">
            <v>5.6059999999999999</v>
          </cell>
          <cell r="D67">
            <v>5.1230000000000002</v>
          </cell>
          <cell r="E67">
            <v>5.24</v>
          </cell>
          <cell r="F67">
            <v>5.1459999999999999</v>
          </cell>
          <cell r="G67">
            <v>4.8</v>
          </cell>
          <cell r="H67">
            <v>4.2839999999999998</v>
          </cell>
          <cell r="I67">
            <v>3.86</v>
          </cell>
          <cell r="J67">
            <v>4.16</v>
          </cell>
          <cell r="K67">
            <v>3.5230000000000001</v>
          </cell>
          <cell r="L67">
            <v>3.4420000000000002</v>
          </cell>
          <cell r="M67">
            <v>3.6829999999999998</v>
          </cell>
          <cell r="N67">
            <v>4.5990000000000002</v>
          </cell>
          <cell r="O67">
            <v>4.266</v>
          </cell>
        </row>
        <row r="68">
          <cell r="B68" t="str">
            <v>VVC</v>
          </cell>
          <cell r="C68" t="str">
            <v>N/A</v>
          </cell>
          <cell r="D68">
            <v>5.93</v>
          </cell>
          <cell r="E68">
            <v>5.6890000000000001</v>
          </cell>
          <cell r="F68">
            <v>5.4779999999999998</v>
          </cell>
          <cell r="G68">
            <v>5.3310000000000004</v>
          </cell>
          <cell r="H68">
            <v>5.0289999999999999</v>
          </cell>
          <cell r="I68">
            <v>5.032</v>
          </cell>
          <cell r="J68">
            <v>4.7119999999999997</v>
          </cell>
          <cell r="K68">
            <v>4.4409999999999998</v>
          </cell>
          <cell r="L68">
            <v>4.4009999999999998</v>
          </cell>
          <cell r="M68">
            <v>3.9649999999999999</v>
          </cell>
          <cell r="N68">
            <v>4.2939999999999996</v>
          </cell>
          <cell r="O68">
            <v>3.694</v>
          </cell>
        </row>
        <row r="69">
          <cell r="B69" t="str">
            <v>WEC</v>
          </cell>
          <cell r="C69">
            <v>6.0380000000000003</v>
          </cell>
          <cell r="D69">
            <v>5.69</v>
          </cell>
          <cell r="E69">
            <v>5.391</v>
          </cell>
          <cell r="F69">
            <v>3.871</v>
          </cell>
          <cell r="G69">
            <v>4.468</v>
          </cell>
          <cell r="H69">
            <v>4.3259999999999996</v>
          </cell>
          <cell r="I69">
            <v>4.008</v>
          </cell>
          <cell r="J69">
            <v>3.6840000000000002</v>
          </cell>
          <cell r="K69">
            <v>3.302</v>
          </cell>
          <cell r="L69">
            <v>3.1080000000000001</v>
          </cell>
          <cell r="M69">
            <v>2.9550000000000001</v>
          </cell>
          <cell r="N69">
            <v>2.9830000000000001</v>
          </cell>
          <cell r="O69">
            <v>2.8980000000000001</v>
          </cell>
        </row>
        <row r="70">
          <cell r="B70" t="str">
            <v>WR</v>
          </cell>
          <cell r="C70" t="str">
            <v>N/A</v>
          </cell>
          <cell r="D70">
            <v>4.9000000000000004</v>
          </cell>
          <cell r="E70">
            <v>4.8319999999999999</v>
          </cell>
          <cell r="F70">
            <v>4.2629999999999999</v>
          </cell>
          <cell r="G70">
            <v>4.5540000000000003</v>
          </cell>
          <cell r="H70">
            <v>4.4059999999999997</v>
          </cell>
          <cell r="I70">
            <v>4.3</v>
          </cell>
          <cell r="J70">
            <v>3.9649999999999999</v>
          </cell>
          <cell r="K70">
            <v>4.2350000000000003</v>
          </cell>
          <cell r="L70">
            <v>3.593</v>
          </cell>
          <cell r="M70">
            <v>3.1349999999999998</v>
          </cell>
          <cell r="N70">
            <v>3.774</v>
          </cell>
          <cell r="O70">
            <v>3.9420000000000002</v>
          </cell>
        </row>
        <row r="71">
          <cell r="B71" t="str">
            <v>WGL</v>
          </cell>
          <cell r="C71" t="str">
            <v>N/A</v>
          </cell>
          <cell r="D71">
            <v>6.1139999999999999</v>
          </cell>
          <cell r="E71">
            <v>5.7690000000000001</v>
          </cell>
          <cell r="F71">
            <v>5.601</v>
          </cell>
          <cell r="G71">
            <v>4.8</v>
          </cell>
          <cell r="H71">
            <v>4.2869999999999999</v>
          </cell>
          <cell r="I71">
            <v>4.5330000000000004</v>
          </cell>
          <cell r="J71">
            <v>4.0129999999999999</v>
          </cell>
          <cell r="K71">
            <v>4.1109999999999998</v>
          </cell>
          <cell r="L71">
            <v>4.4429999999999996</v>
          </cell>
          <cell r="M71">
            <v>4.3390000000000004</v>
          </cell>
          <cell r="N71">
            <v>3.887</v>
          </cell>
          <cell r="O71">
            <v>3.8410000000000002</v>
          </cell>
        </row>
        <row r="72">
          <cell r="B72" t="str">
            <v>XEL</v>
          </cell>
          <cell r="C72">
            <v>5.9180000000000001</v>
          </cell>
          <cell r="D72">
            <v>5.4649999999999999</v>
          </cell>
          <cell r="E72">
            <v>5.0430000000000001</v>
          </cell>
          <cell r="F72">
            <v>4.5570000000000004</v>
          </cell>
          <cell r="G72">
            <v>4.2850000000000001</v>
          </cell>
          <cell r="H72">
            <v>4.101</v>
          </cell>
          <cell r="I72">
            <v>4.0010000000000003</v>
          </cell>
          <cell r="J72">
            <v>3.7850000000000001</v>
          </cell>
          <cell r="K72">
            <v>3.512</v>
          </cell>
          <cell r="L72">
            <v>3.4769999999999999</v>
          </cell>
          <cell r="M72">
            <v>3.5019999999999998</v>
          </cell>
          <cell r="N72">
            <v>3.4540000000000002</v>
          </cell>
          <cell r="O72">
            <v>3.6070000000000002</v>
          </cell>
        </row>
        <row r="73">
          <cell r="B73" t="str">
            <v>YORW</v>
          </cell>
          <cell r="C73">
            <v>1.575</v>
          </cell>
          <cell r="D73">
            <v>1.534</v>
          </cell>
          <cell r="E73">
            <v>1.421</v>
          </cell>
          <cell r="F73">
            <v>1.4550000000000001</v>
          </cell>
          <cell r="G73">
            <v>1.357</v>
          </cell>
          <cell r="H73">
            <v>1.1859999999999999</v>
          </cell>
          <cell r="I73">
            <v>1.1200000000000001</v>
          </cell>
          <cell r="J73">
            <v>1.0940000000000001</v>
          </cell>
          <cell r="K73">
            <v>1.0649999999999999</v>
          </cell>
          <cell r="L73">
            <v>0.94899999999999995</v>
          </cell>
          <cell r="M73">
            <v>0.88400000000000001</v>
          </cell>
          <cell r="N73">
            <v>0.85599999999999998</v>
          </cell>
          <cell r="O73">
            <v>0.76900000000000002</v>
          </cell>
        </row>
      </sheetData>
      <sheetData sheetId="29">
        <row r="3">
          <cell r="B3" t="str">
            <v>Ticker</v>
          </cell>
          <cell r="E3" t="str">
            <v>EPS2016</v>
          </cell>
          <cell r="F3" t="str">
            <v>EPS2015</v>
          </cell>
          <cell r="G3" t="str">
            <v>EPS2014</v>
          </cell>
          <cell r="H3" t="str">
            <v>EPS2013</v>
          </cell>
          <cell r="I3" t="str">
            <v>EPS2012</v>
          </cell>
          <cell r="J3" t="str">
            <v>EPS2011</v>
          </cell>
          <cell r="K3" t="str">
            <v>EPS2010</v>
          </cell>
          <cell r="L3" t="str">
            <v>EPS2009</v>
          </cell>
          <cell r="M3" t="str">
            <v>EPS2008</v>
          </cell>
          <cell r="N3" t="str">
            <v>EPS2007</v>
          </cell>
          <cell r="O3" t="str">
            <v>EPS2006</v>
          </cell>
        </row>
        <row r="4">
          <cell r="B4" t="str">
            <v>AE</v>
          </cell>
          <cell r="C4">
            <v>0.7</v>
          </cell>
          <cell r="D4">
            <v>-0.11</v>
          </cell>
          <cell r="E4">
            <v>0.6</v>
          </cell>
          <cell r="F4">
            <v>-0.3</v>
          </cell>
          <cell r="G4">
            <v>1.48</v>
          </cell>
          <cell r="H4">
            <v>5.24</v>
          </cell>
          <cell r="I4">
            <v>6.53</v>
          </cell>
          <cell r="J4">
            <v>4.99</v>
          </cell>
          <cell r="K4">
            <v>2.0499999999999998</v>
          </cell>
          <cell r="L4">
            <v>0.98</v>
          </cell>
          <cell r="M4">
            <v>-1.32</v>
          </cell>
          <cell r="N4">
            <v>2.1789999999999998</v>
          </cell>
          <cell r="O4">
            <v>2.4900000000000002</v>
          </cell>
        </row>
        <row r="5">
          <cell r="B5" t="str">
            <v>ALE</v>
          </cell>
          <cell r="C5">
            <v>3.38</v>
          </cell>
          <cell r="D5">
            <v>3.13</v>
          </cell>
          <cell r="E5">
            <v>3.14</v>
          </cell>
          <cell r="F5">
            <v>3.38</v>
          </cell>
          <cell r="G5">
            <v>2.9</v>
          </cell>
          <cell r="H5">
            <v>2.63</v>
          </cell>
          <cell r="I5">
            <v>2.58</v>
          </cell>
          <cell r="J5">
            <v>2.65</v>
          </cell>
          <cell r="K5">
            <v>2.19</v>
          </cell>
          <cell r="L5">
            <v>1.89</v>
          </cell>
          <cell r="M5">
            <v>2.82</v>
          </cell>
          <cell r="N5">
            <v>3.08</v>
          </cell>
          <cell r="O5">
            <v>2.77</v>
          </cell>
        </row>
        <row r="6">
          <cell r="B6" t="str">
            <v>LNT</v>
          </cell>
          <cell r="C6">
            <v>2.19</v>
          </cell>
          <cell r="D6">
            <v>1.99</v>
          </cell>
          <cell r="E6">
            <v>1.65</v>
          </cell>
          <cell r="F6">
            <v>1.69</v>
          </cell>
          <cell r="G6">
            <v>1.74</v>
          </cell>
          <cell r="H6">
            <v>1.645</v>
          </cell>
          <cell r="I6">
            <v>1.5249999999999999</v>
          </cell>
          <cell r="J6">
            <v>1.375</v>
          </cell>
          <cell r="K6">
            <v>1.375</v>
          </cell>
          <cell r="L6">
            <v>0.94499999999999995</v>
          </cell>
          <cell r="M6">
            <v>1.27</v>
          </cell>
          <cell r="N6">
            <v>1.345</v>
          </cell>
          <cell r="O6">
            <v>1.03</v>
          </cell>
        </row>
        <row r="7">
          <cell r="B7" t="str">
            <v>AEP</v>
          </cell>
          <cell r="C7">
            <v>3.9</v>
          </cell>
          <cell r="D7">
            <v>3.62</v>
          </cell>
          <cell r="E7">
            <v>4.2300000000000004</v>
          </cell>
          <cell r="F7">
            <v>3.59</v>
          </cell>
          <cell r="G7">
            <v>3.34</v>
          </cell>
          <cell r="H7">
            <v>3.18</v>
          </cell>
          <cell r="I7">
            <v>2.98</v>
          </cell>
          <cell r="J7">
            <v>3.13</v>
          </cell>
          <cell r="K7">
            <v>2.6</v>
          </cell>
          <cell r="L7">
            <v>2.97</v>
          </cell>
          <cell r="M7">
            <v>2.99</v>
          </cell>
          <cell r="N7">
            <v>2.86</v>
          </cell>
          <cell r="O7">
            <v>2.86</v>
          </cell>
        </row>
        <row r="8">
          <cell r="B8" t="str">
            <v>AWR</v>
          </cell>
          <cell r="C8">
            <v>1.72</v>
          </cell>
          <cell r="D8">
            <v>1.88</v>
          </cell>
          <cell r="E8">
            <v>1.62</v>
          </cell>
          <cell r="F8">
            <v>1.6</v>
          </cell>
          <cell r="G8">
            <v>1.57</v>
          </cell>
          <cell r="H8">
            <v>1.61</v>
          </cell>
          <cell r="I8">
            <v>1.41</v>
          </cell>
          <cell r="J8">
            <v>1.1200000000000001</v>
          </cell>
          <cell r="K8">
            <v>1.1100000000000001</v>
          </cell>
          <cell r="L8">
            <v>0.81</v>
          </cell>
          <cell r="M8">
            <v>0.77500000000000002</v>
          </cell>
          <cell r="N8">
            <v>0.81</v>
          </cell>
          <cell r="O8">
            <v>0.66500000000000004</v>
          </cell>
        </row>
        <row r="9">
          <cell r="B9" t="str">
            <v>AWK</v>
          </cell>
          <cell r="C9">
            <v>3.15</v>
          </cell>
          <cell r="D9">
            <v>2.38</v>
          </cell>
          <cell r="E9">
            <v>2.62</v>
          </cell>
          <cell r="F9">
            <v>2.64</v>
          </cell>
          <cell r="G9">
            <v>2.39</v>
          </cell>
          <cell r="H9">
            <v>2.06</v>
          </cell>
          <cell r="I9">
            <v>2.11</v>
          </cell>
          <cell r="J9">
            <v>1.72</v>
          </cell>
          <cell r="K9">
            <v>1.53</v>
          </cell>
          <cell r="L9">
            <v>1.25</v>
          </cell>
          <cell r="M9">
            <v>1.1000000000000001</v>
          </cell>
          <cell r="N9">
            <v>-2.14</v>
          </cell>
          <cell r="O9">
            <v>-0.97</v>
          </cell>
        </row>
        <row r="10">
          <cell r="B10" t="str">
            <v>AEE</v>
          </cell>
          <cell r="C10">
            <v>3.32</v>
          </cell>
          <cell r="D10">
            <v>2.77</v>
          </cell>
          <cell r="E10">
            <v>2.68</v>
          </cell>
          <cell r="F10">
            <v>2.38</v>
          </cell>
          <cell r="G10">
            <v>2.4</v>
          </cell>
          <cell r="H10">
            <v>2.1</v>
          </cell>
          <cell r="I10">
            <v>2.41</v>
          </cell>
          <cell r="J10">
            <v>2.4700000000000002</v>
          </cell>
          <cell r="K10">
            <v>2.77</v>
          </cell>
          <cell r="L10">
            <v>2.78</v>
          </cell>
          <cell r="M10">
            <v>2.88</v>
          </cell>
          <cell r="N10">
            <v>2.98</v>
          </cell>
          <cell r="O10">
            <v>2.66</v>
          </cell>
        </row>
        <row r="11">
          <cell r="B11" t="str">
            <v>APU</v>
          </cell>
          <cell r="C11">
            <v>1.54</v>
          </cell>
          <cell r="D11">
            <v>1.25</v>
          </cell>
          <cell r="E11">
            <v>1.77</v>
          </cell>
          <cell r="F11">
            <v>1.91</v>
          </cell>
          <cell r="G11">
            <v>2.82</v>
          </cell>
          <cell r="H11">
            <v>2.14</v>
          </cell>
          <cell r="I11">
            <v>0.01</v>
          </cell>
          <cell r="J11">
            <v>2.73</v>
          </cell>
          <cell r="K11">
            <v>2.8</v>
          </cell>
          <cell r="L11">
            <v>3.14</v>
          </cell>
          <cell r="M11">
            <v>2.7</v>
          </cell>
          <cell r="N11">
            <v>2.62</v>
          </cell>
          <cell r="O11">
            <v>1.59</v>
          </cell>
        </row>
        <row r="12">
          <cell r="B12" t="str">
            <v>WTR</v>
          </cell>
          <cell r="C12">
            <v>1.08</v>
          </cell>
          <cell r="D12">
            <v>1.35</v>
          </cell>
          <cell r="E12">
            <v>1.32</v>
          </cell>
          <cell r="F12">
            <v>1.1399999999999999</v>
          </cell>
          <cell r="G12">
            <v>1.2</v>
          </cell>
          <cell r="H12">
            <v>1.1599999999999999</v>
          </cell>
          <cell r="I12">
            <v>0.872</v>
          </cell>
          <cell r="J12">
            <v>0.83199999999999996</v>
          </cell>
          <cell r="K12">
            <v>0.72</v>
          </cell>
          <cell r="L12">
            <v>0.61599999999999999</v>
          </cell>
          <cell r="M12">
            <v>0.58399999999999996</v>
          </cell>
          <cell r="N12">
            <v>0.56799999999999995</v>
          </cell>
          <cell r="O12">
            <v>0.56000000000000005</v>
          </cell>
        </row>
        <row r="13">
          <cell r="B13" t="str">
            <v>ARTNA</v>
          </cell>
          <cell r="C13">
            <v>1.54</v>
          </cell>
          <cell r="D13">
            <v>1.51</v>
          </cell>
          <cell r="E13">
            <v>1.41</v>
          </cell>
          <cell r="F13">
            <v>1.26</v>
          </cell>
          <cell r="G13">
            <v>1.07</v>
          </cell>
          <cell r="H13">
            <v>0.94</v>
          </cell>
          <cell r="I13">
            <v>1.1299999999999999</v>
          </cell>
          <cell r="J13">
            <v>0.83</v>
          </cell>
          <cell r="K13">
            <v>1</v>
          </cell>
          <cell r="L13">
            <v>0.97</v>
          </cell>
          <cell r="M13">
            <v>0.86</v>
          </cell>
          <cell r="N13">
            <v>0.9</v>
          </cell>
          <cell r="O13">
            <v>0.97</v>
          </cell>
        </row>
        <row r="14">
          <cell r="B14" t="str">
            <v>ATO</v>
          </cell>
          <cell r="C14">
            <v>4</v>
          </cell>
          <cell r="D14">
            <v>3.6</v>
          </cell>
          <cell r="E14">
            <v>3.38</v>
          </cell>
          <cell r="F14">
            <v>3.09</v>
          </cell>
          <cell r="G14">
            <v>2.96</v>
          </cell>
          <cell r="H14">
            <v>2.5</v>
          </cell>
          <cell r="I14">
            <v>2.1</v>
          </cell>
          <cell r="J14">
            <v>2.2599999999999998</v>
          </cell>
          <cell r="K14">
            <v>2.16</v>
          </cell>
          <cell r="L14">
            <v>1.97</v>
          </cell>
          <cell r="M14">
            <v>2</v>
          </cell>
          <cell r="N14">
            <v>1.94</v>
          </cell>
          <cell r="O14">
            <v>2</v>
          </cell>
        </row>
        <row r="15">
          <cell r="B15" t="str">
            <v>AGR</v>
          </cell>
          <cell r="C15">
            <v>1.92</v>
          </cell>
          <cell r="D15">
            <v>1.67</v>
          </cell>
          <cell r="E15">
            <v>1.98</v>
          </cell>
          <cell r="F15">
            <v>0.86</v>
          </cell>
          <cell r="G15" t="str">
            <v>N/A</v>
          </cell>
          <cell r="H15" t="str">
            <v>N/A</v>
          </cell>
          <cell r="I15" t="str">
            <v>N/A</v>
          </cell>
          <cell r="J15" t="str">
            <v>N/A</v>
          </cell>
          <cell r="K15" t="str">
            <v>N/A</v>
          </cell>
          <cell r="L15" t="str">
            <v>N/A</v>
          </cell>
          <cell r="M15" t="str">
            <v>N/A</v>
          </cell>
          <cell r="N15" t="str">
            <v>N/A</v>
          </cell>
          <cell r="O15" t="str">
            <v>N/A</v>
          </cell>
        </row>
        <row r="16">
          <cell r="B16" t="str">
            <v>AVA</v>
          </cell>
          <cell r="C16">
            <v>2.0699999999999998</v>
          </cell>
          <cell r="D16">
            <v>1.95</v>
          </cell>
          <cell r="E16">
            <v>2.15</v>
          </cell>
          <cell r="F16">
            <v>1.89</v>
          </cell>
          <cell r="G16">
            <v>1.84</v>
          </cell>
          <cell r="H16">
            <v>1.85</v>
          </cell>
          <cell r="I16">
            <v>1.32</v>
          </cell>
          <cell r="J16">
            <v>1.72</v>
          </cell>
          <cell r="K16">
            <v>1.65</v>
          </cell>
          <cell r="L16">
            <v>1.58</v>
          </cell>
          <cell r="M16">
            <v>1.36</v>
          </cell>
          <cell r="N16">
            <v>0.72</v>
          </cell>
          <cell r="O16">
            <v>1.47</v>
          </cell>
        </row>
        <row r="17">
          <cell r="B17" t="str">
            <v>BKH</v>
          </cell>
          <cell r="C17">
            <v>3.47</v>
          </cell>
          <cell r="D17">
            <v>3.38</v>
          </cell>
          <cell r="E17">
            <v>2.63</v>
          </cell>
          <cell r="F17">
            <v>2.83</v>
          </cell>
          <cell r="G17">
            <v>2.89</v>
          </cell>
          <cell r="H17">
            <v>2.61</v>
          </cell>
          <cell r="I17">
            <v>1.97</v>
          </cell>
          <cell r="J17">
            <v>1.01</v>
          </cell>
          <cell r="K17">
            <v>1.66</v>
          </cell>
          <cell r="L17">
            <v>2.3199999999999998</v>
          </cell>
          <cell r="M17">
            <v>0.18</v>
          </cell>
          <cell r="N17">
            <v>2.68</v>
          </cell>
          <cell r="O17">
            <v>2.21</v>
          </cell>
        </row>
        <row r="18">
          <cell r="B18" t="str">
            <v>CWT</v>
          </cell>
          <cell r="C18">
            <v>1.36</v>
          </cell>
          <cell r="D18">
            <v>1.4</v>
          </cell>
          <cell r="E18">
            <v>1.01</v>
          </cell>
          <cell r="F18">
            <v>0.94</v>
          </cell>
          <cell r="G18">
            <v>1.19</v>
          </cell>
          <cell r="H18">
            <v>1.02</v>
          </cell>
          <cell r="I18">
            <v>1.02</v>
          </cell>
          <cell r="J18">
            <v>0.86</v>
          </cell>
          <cell r="K18">
            <v>0.90500000000000003</v>
          </cell>
          <cell r="L18">
            <v>0.97499999999999998</v>
          </cell>
          <cell r="M18">
            <v>0.95</v>
          </cell>
          <cell r="N18">
            <v>0.75</v>
          </cell>
          <cell r="O18">
            <v>0.67</v>
          </cell>
        </row>
        <row r="19">
          <cell r="B19" t="str">
            <v>CNP</v>
          </cell>
          <cell r="C19">
            <v>0.74</v>
          </cell>
          <cell r="D19">
            <v>1.57</v>
          </cell>
          <cell r="E19">
            <v>1</v>
          </cell>
          <cell r="F19">
            <v>1.08</v>
          </cell>
          <cell r="G19">
            <v>1.42</v>
          </cell>
          <cell r="H19">
            <v>1.24</v>
          </cell>
          <cell r="I19">
            <v>1.35</v>
          </cell>
          <cell r="J19">
            <v>1.27</v>
          </cell>
          <cell r="K19">
            <v>1.07</v>
          </cell>
          <cell r="L19">
            <v>1.01</v>
          </cell>
          <cell r="M19">
            <v>1.3</v>
          </cell>
          <cell r="N19">
            <v>1.17</v>
          </cell>
          <cell r="O19">
            <v>1.33</v>
          </cell>
        </row>
        <row r="20">
          <cell r="B20" t="str">
            <v>CPK</v>
          </cell>
          <cell r="C20">
            <v>3.45</v>
          </cell>
          <cell r="D20">
            <v>2.68</v>
          </cell>
          <cell r="E20">
            <v>2.86</v>
          </cell>
          <cell r="F20">
            <v>2.68</v>
          </cell>
          <cell r="G20">
            <v>2.4700000000000002</v>
          </cell>
          <cell r="H20">
            <v>2.2599999999999998</v>
          </cell>
          <cell r="I20">
            <v>1.9930000000000001</v>
          </cell>
          <cell r="J20">
            <v>1.913</v>
          </cell>
          <cell r="K20">
            <v>1.82</v>
          </cell>
          <cell r="L20">
            <v>1.4330000000000001</v>
          </cell>
          <cell r="M20">
            <v>1.3919999999999999</v>
          </cell>
          <cell r="N20">
            <v>1.2929999999999999</v>
          </cell>
          <cell r="O20">
            <v>1.147</v>
          </cell>
        </row>
        <row r="21">
          <cell r="B21" t="str">
            <v>CMS</v>
          </cell>
          <cell r="C21">
            <v>2.3199999999999998</v>
          </cell>
          <cell r="D21">
            <v>2.17</v>
          </cell>
          <cell r="E21">
            <v>1.98</v>
          </cell>
          <cell r="F21">
            <v>1.89</v>
          </cell>
          <cell r="G21">
            <v>1.74</v>
          </cell>
          <cell r="H21">
            <v>1.66</v>
          </cell>
          <cell r="I21">
            <v>1.53</v>
          </cell>
          <cell r="J21">
            <v>1.45</v>
          </cell>
          <cell r="K21">
            <v>1.33</v>
          </cell>
          <cell r="L21">
            <v>0.93</v>
          </cell>
          <cell r="M21">
            <v>1.23</v>
          </cell>
          <cell r="N21">
            <v>0.64</v>
          </cell>
          <cell r="O21">
            <v>0.64</v>
          </cell>
        </row>
        <row r="22">
          <cell r="B22" t="str">
            <v>CTWS</v>
          </cell>
          <cell r="C22">
            <v>1.38</v>
          </cell>
          <cell r="D22">
            <v>2.13</v>
          </cell>
          <cell r="E22">
            <v>2.08</v>
          </cell>
          <cell r="F22">
            <v>2.04</v>
          </cell>
          <cell r="G22">
            <v>1.92</v>
          </cell>
          <cell r="H22">
            <v>1.66</v>
          </cell>
          <cell r="I22">
            <v>1.53</v>
          </cell>
          <cell r="J22">
            <v>1.1279999999999999</v>
          </cell>
          <cell r="K22">
            <v>1.1299999999999999</v>
          </cell>
          <cell r="L22">
            <v>1.19</v>
          </cell>
          <cell r="M22">
            <v>1.1100000000000001</v>
          </cell>
          <cell r="N22">
            <v>1.05</v>
          </cell>
          <cell r="O22">
            <v>0.81</v>
          </cell>
        </row>
        <row r="23">
          <cell r="B23" t="str">
            <v>ED</v>
          </cell>
          <cell r="C23">
            <v>4.55</v>
          </cell>
          <cell r="D23">
            <v>4.0999999999999996</v>
          </cell>
          <cell r="E23">
            <v>3.94</v>
          </cell>
          <cell r="F23">
            <v>4.05</v>
          </cell>
          <cell r="G23">
            <v>3.62</v>
          </cell>
          <cell r="H23">
            <v>3.93</v>
          </cell>
          <cell r="I23">
            <v>3.86</v>
          </cell>
          <cell r="J23">
            <v>3.57</v>
          </cell>
          <cell r="K23">
            <v>3.47</v>
          </cell>
          <cell r="L23">
            <v>3.14</v>
          </cell>
          <cell r="M23">
            <v>3.36</v>
          </cell>
          <cell r="N23">
            <v>3.48</v>
          </cell>
          <cell r="O23">
            <v>2.95</v>
          </cell>
        </row>
        <row r="24">
          <cell r="B24" t="str">
            <v>CWCO</v>
          </cell>
          <cell r="C24">
            <v>0.68</v>
          </cell>
          <cell r="D24">
            <v>0.41</v>
          </cell>
          <cell r="E24">
            <v>0.27</v>
          </cell>
          <cell r="F24">
            <v>0.51</v>
          </cell>
          <cell r="G24">
            <v>0.42</v>
          </cell>
          <cell r="H24">
            <v>0.57999999999999996</v>
          </cell>
          <cell r="I24">
            <v>0.64</v>
          </cell>
          <cell r="J24">
            <v>0.42</v>
          </cell>
          <cell r="K24">
            <v>0.43</v>
          </cell>
          <cell r="L24">
            <v>0.74</v>
          </cell>
          <cell r="M24">
            <v>0.5</v>
          </cell>
          <cell r="N24">
            <v>0.79</v>
          </cell>
          <cell r="O24">
            <v>0.59</v>
          </cell>
        </row>
        <row r="25">
          <cell r="B25" t="str">
            <v>DGAS</v>
          </cell>
          <cell r="C25" t="str">
            <v>N/A</v>
          </cell>
          <cell r="D25" t="str">
            <v>N/A</v>
          </cell>
          <cell r="E25">
            <v>0.78</v>
          </cell>
          <cell r="F25">
            <v>0.92</v>
          </cell>
          <cell r="G25">
            <v>1.19</v>
          </cell>
          <cell r="H25">
            <v>1.05</v>
          </cell>
          <cell r="I25">
            <v>0.85</v>
          </cell>
          <cell r="J25">
            <v>0.95</v>
          </cell>
          <cell r="K25">
            <v>0.85</v>
          </cell>
          <cell r="L25">
            <v>0.79</v>
          </cell>
          <cell r="M25">
            <v>1.04</v>
          </cell>
          <cell r="N25">
            <v>0.81</v>
          </cell>
          <cell r="O25">
            <v>0.77500000000000002</v>
          </cell>
        </row>
        <row r="26">
          <cell r="B26" t="str">
            <v>D</v>
          </cell>
          <cell r="C26">
            <v>3.25</v>
          </cell>
          <cell r="D26">
            <v>3.53</v>
          </cell>
          <cell r="E26">
            <v>3.44</v>
          </cell>
          <cell r="F26">
            <v>3.2</v>
          </cell>
          <cell r="G26">
            <v>3.05</v>
          </cell>
          <cell r="H26">
            <v>3.09</v>
          </cell>
          <cell r="I26">
            <v>2.75</v>
          </cell>
          <cell r="J26">
            <v>2.76</v>
          </cell>
          <cell r="K26">
            <v>2.89</v>
          </cell>
          <cell r="L26">
            <v>2.64</v>
          </cell>
          <cell r="M26">
            <v>3.04</v>
          </cell>
          <cell r="N26">
            <v>2.13</v>
          </cell>
          <cell r="O26">
            <v>2.4</v>
          </cell>
        </row>
        <row r="27">
          <cell r="B27" t="str">
            <v>DTE</v>
          </cell>
          <cell r="C27">
            <v>6.17</v>
          </cell>
          <cell r="D27">
            <v>5.73</v>
          </cell>
          <cell r="E27">
            <v>4.83</v>
          </cell>
          <cell r="F27">
            <v>4.4400000000000004</v>
          </cell>
          <cell r="G27">
            <v>5.0999999999999996</v>
          </cell>
          <cell r="H27">
            <v>3.76</v>
          </cell>
          <cell r="I27">
            <v>3.88</v>
          </cell>
          <cell r="J27">
            <v>3.67</v>
          </cell>
          <cell r="K27">
            <v>3.74</v>
          </cell>
          <cell r="L27">
            <v>3.24</v>
          </cell>
          <cell r="M27">
            <v>2.73</v>
          </cell>
          <cell r="N27">
            <v>2.66</v>
          </cell>
          <cell r="O27">
            <v>2.4500000000000002</v>
          </cell>
        </row>
        <row r="28">
          <cell r="B28" t="str">
            <v>DUK</v>
          </cell>
          <cell r="C28">
            <v>4.13</v>
          </cell>
          <cell r="D28">
            <v>4.22</v>
          </cell>
          <cell r="E28">
            <v>3.71</v>
          </cell>
          <cell r="F28">
            <v>4.0999999999999996</v>
          </cell>
          <cell r="G28">
            <v>4.13</v>
          </cell>
          <cell r="H28">
            <v>3.98</v>
          </cell>
          <cell r="I28">
            <v>3.71</v>
          </cell>
          <cell r="J28">
            <v>4.1399999999999997</v>
          </cell>
          <cell r="K28">
            <v>4.0199999999999996</v>
          </cell>
          <cell r="L28">
            <v>3.39</v>
          </cell>
          <cell r="M28">
            <v>3.03</v>
          </cell>
          <cell r="N28">
            <v>3.6</v>
          </cell>
          <cell r="O28">
            <v>2.73</v>
          </cell>
        </row>
        <row r="29">
          <cell r="B29" t="str">
            <v>EIX</v>
          </cell>
          <cell r="C29">
            <v>-1.26</v>
          </cell>
          <cell r="D29">
            <v>4.51</v>
          </cell>
          <cell r="E29">
            <v>3.94</v>
          </cell>
          <cell r="F29">
            <v>4.1500000000000004</v>
          </cell>
          <cell r="G29">
            <v>4.33</v>
          </cell>
          <cell r="H29">
            <v>3.78</v>
          </cell>
          <cell r="I29">
            <v>4.55</v>
          </cell>
          <cell r="J29">
            <v>3.23</v>
          </cell>
          <cell r="K29">
            <v>3.35</v>
          </cell>
          <cell r="L29">
            <v>3.24</v>
          </cell>
          <cell r="M29">
            <v>3.68</v>
          </cell>
          <cell r="N29">
            <v>3.32</v>
          </cell>
          <cell r="O29">
            <v>3.28</v>
          </cell>
        </row>
        <row r="30">
          <cell r="B30" t="str">
            <v>EE</v>
          </cell>
          <cell r="C30">
            <v>2.0699999999999998</v>
          </cell>
          <cell r="D30">
            <v>2.42</v>
          </cell>
          <cell r="E30">
            <v>2.39</v>
          </cell>
          <cell r="F30">
            <v>2.0299999999999998</v>
          </cell>
          <cell r="G30">
            <v>2.27</v>
          </cell>
          <cell r="H30">
            <v>2.2000000000000002</v>
          </cell>
          <cell r="I30">
            <v>2.2599999999999998</v>
          </cell>
          <cell r="J30">
            <v>2.48</v>
          </cell>
          <cell r="K30">
            <v>2.0699999999999998</v>
          </cell>
          <cell r="L30">
            <v>1.5</v>
          </cell>
          <cell r="M30">
            <v>1.73</v>
          </cell>
          <cell r="N30">
            <v>1.63</v>
          </cell>
          <cell r="O30">
            <v>1.27</v>
          </cell>
        </row>
        <row r="31">
          <cell r="B31" t="str">
            <v>ETR</v>
          </cell>
          <cell r="C31">
            <v>5.88</v>
          </cell>
          <cell r="D31">
            <v>5.19</v>
          </cell>
          <cell r="E31">
            <v>6.88</v>
          </cell>
          <cell r="F31">
            <v>5.81</v>
          </cell>
          <cell r="G31">
            <v>5.77</v>
          </cell>
          <cell r="H31">
            <v>4.96</v>
          </cell>
          <cell r="I31">
            <v>6.02</v>
          </cell>
          <cell r="J31">
            <v>7.55</v>
          </cell>
          <cell r="K31">
            <v>6.66</v>
          </cell>
          <cell r="L31">
            <v>6.3</v>
          </cell>
          <cell r="M31">
            <v>6.2</v>
          </cell>
          <cell r="N31">
            <v>5.6</v>
          </cell>
          <cell r="O31">
            <v>5.36</v>
          </cell>
        </row>
        <row r="32">
          <cell r="B32" t="str">
            <v>ES</v>
          </cell>
          <cell r="C32">
            <v>3.25</v>
          </cell>
          <cell r="D32">
            <v>3.11</v>
          </cell>
          <cell r="E32">
            <v>2.96</v>
          </cell>
          <cell r="F32">
            <v>2.76</v>
          </cell>
          <cell r="G32">
            <v>2.58</v>
          </cell>
          <cell r="H32">
            <v>2.4900000000000002</v>
          </cell>
          <cell r="I32">
            <v>1.89</v>
          </cell>
          <cell r="J32">
            <v>2.2200000000000002</v>
          </cell>
          <cell r="K32">
            <v>2.1</v>
          </cell>
          <cell r="L32">
            <v>1.91</v>
          </cell>
          <cell r="M32">
            <v>1.86</v>
          </cell>
          <cell r="N32">
            <v>1.59</v>
          </cell>
          <cell r="O32">
            <v>0.82</v>
          </cell>
        </row>
        <row r="33">
          <cell r="B33" t="str">
            <v>EXC</v>
          </cell>
          <cell r="C33">
            <v>2.0699999999999998</v>
          </cell>
          <cell r="D33">
            <v>2.78</v>
          </cell>
          <cell r="E33">
            <v>1.8</v>
          </cell>
          <cell r="F33">
            <v>2.54</v>
          </cell>
          <cell r="G33">
            <v>2.1</v>
          </cell>
          <cell r="H33">
            <v>2.31</v>
          </cell>
          <cell r="I33">
            <v>1.92</v>
          </cell>
          <cell r="J33">
            <v>3.75</v>
          </cell>
          <cell r="K33">
            <v>3.87</v>
          </cell>
          <cell r="L33">
            <v>4.29</v>
          </cell>
          <cell r="M33">
            <v>4.0999999999999996</v>
          </cell>
          <cell r="N33">
            <v>4.03</v>
          </cell>
          <cell r="O33">
            <v>3.5</v>
          </cell>
        </row>
        <row r="34">
          <cell r="B34" t="str">
            <v>FE</v>
          </cell>
          <cell r="C34">
            <v>1.33</v>
          </cell>
          <cell r="D34">
            <v>2.73</v>
          </cell>
          <cell r="E34">
            <v>2.1</v>
          </cell>
          <cell r="F34">
            <v>2</v>
          </cell>
          <cell r="G34">
            <v>0.85</v>
          </cell>
          <cell r="H34">
            <v>2.97</v>
          </cell>
          <cell r="I34">
            <v>2.13</v>
          </cell>
          <cell r="J34">
            <v>1.88</v>
          </cell>
          <cell r="K34">
            <v>3.25</v>
          </cell>
          <cell r="L34">
            <v>3.32</v>
          </cell>
          <cell r="M34">
            <v>4.38</v>
          </cell>
          <cell r="N34">
            <v>4.22</v>
          </cell>
          <cell r="O34">
            <v>3.82</v>
          </cell>
        </row>
        <row r="35">
          <cell r="B35" t="str">
            <v>FTS.TO</v>
          </cell>
          <cell r="C35">
            <v>2.52</v>
          </cell>
          <cell r="D35">
            <v>2.66</v>
          </cell>
          <cell r="E35">
            <v>1.89</v>
          </cell>
          <cell r="F35">
            <v>2.11</v>
          </cell>
          <cell r="G35">
            <v>1.38</v>
          </cell>
          <cell r="H35">
            <v>1.63</v>
          </cell>
          <cell r="I35">
            <v>1.65</v>
          </cell>
          <cell r="J35">
            <v>1.74</v>
          </cell>
          <cell r="K35">
            <v>1.62</v>
          </cell>
          <cell r="L35">
            <v>1.51</v>
          </cell>
          <cell r="M35">
            <v>1.52</v>
          </cell>
          <cell r="N35">
            <v>1.2869999999999999</v>
          </cell>
          <cell r="O35">
            <v>1.359</v>
          </cell>
        </row>
        <row r="36">
          <cell r="B36" t="str">
            <v>EGAS</v>
          </cell>
          <cell r="C36" t="str">
            <v>N/A</v>
          </cell>
          <cell r="D36" t="str">
            <v>N/A</v>
          </cell>
          <cell r="E36">
            <v>5.0999999999999997E-2</v>
          </cell>
          <cell r="F36">
            <v>0.11</v>
          </cell>
          <cell r="G36">
            <v>0.253</v>
          </cell>
          <cell r="H36">
            <v>0.75</v>
          </cell>
          <cell r="I36">
            <v>0.46</v>
          </cell>
          <cell r="J36">
            <v>0.66</v>
          </cell>
          <cell r="K36">
            <v>0.92</v>
          </cell>
          <cell r="L36">
            <v>1.58</v>
          </cell>
          <cell r="M36">
            <v>0.77</v>
          </cell>
          <cell r="N36">
            <v>0.50700000000000001</v>
          </cell>
          <cell r="O36">
            <v>0.52700000000000002</v>
          </cell>
        </row>
        <row r="37">
          <cell r="B37" t="str">
            <v>GXP</v>
          </cell>
          <cell r="C37" t="str">
            <v>N/A</v>
          </cell>
          <cell r="D37">
            <v>-0.06</v>
          </cell>
          <cell r="E37">
            <v>1.61</v>
          </cell>
          <cell r="F37">
            <v>1.37</v>
          </cell>
          <cell r="G37">
            <v>1.57</v>
          </cell>
          <cell r="H37">
            <v>1.62</v>
          </cell>
          <cell r="I37">
            <v>1.35</v>
          </cell>
          <cell r="J37">
            <v>1.25</v>
          </cell>
          <cell r="K37">
            <v>1.53</v>
          </cell>
          <cell r="L37">
            <v>1.03</v>
          </cell>
          <cell r="M37">
            <v>1.1599999999999999</v>
          </cell>
          <cell r="N37">
            <v>1.85</v>
          </cell>
          <cell r="O37">
            <v>1.62</v>
          </cell>
        </row>
        <row r="38">
          <cell r="B38" t="str">
            <v>HE</v>
          </cell>
          <cell r="C38">
            <v>1.85</v>
          </cell>
          <cell r="D38">
            <v>1.64</v>
          </cell>
          <cell r="E38">
            <v>2.29</v>
          </cell>
          <cell r="F38">
            <v>1.5</v>
          </cell>
          <cell r="G38">
            <v>1.64</v>
          </cell>
          <cell r="H38">
            <v>1.62</v>
          </cell>
          <cell r="I38">
            <v>1.67</v>
          </cell>
          <cell r="J38">
            <v>1.44</v>
          </cell>
          <cell r="K38">
            <v>1.21</v>
          </cell>
          <cell r="L38">
            <v>0.91</v>
          </cell>
          <cell r="M38">
            <v>1.07</v>
          </cell>
          <cell r="N38">
            <v>1.1100000000000001</v>
          </cell>
          <cell r="O38">
            <v>1.33</v>
          </cell>
        </row>
        <row r="39">
          <cell r="B39" t="str">
            <v>IDA</v>
          </cell>
          <cell r="C39">
            <v>4.49</v>
          </cell>
          <cell r="D39">
            <v>4.21</v>
          </cell>
          <cell r="E39">
            <v>3.94</v>
          </cell>
          <cell r="F39">
            <v>3.87</v>
          </cell>
          <cell r="G39">
            <v>3.85</v>
          </cell>
          <cell r="H39">
            <v>3.64</v>
          </cell>
          <cell r="I39">
            <v>3.37</v>
          </cell>
          <cell r="J39">
            <v>3.36</v>
          </cell>
          <cell r="K39">
            <v>2.95</v>
          </cell>
          <cell r="L39">
            <v>2.64</v>
          </cell>
          <cell r="M39">
            <v>2.1800000000000002</v>
          </cell>
          <cell r="N39">
            <v>1.86</v>
          </cell>
          <cell r="O39">
            <v>2.35</v>
          </cell>
        </row>
        <row r="40">
          <cell r="B40" t="str">
            <v>MGEE</v>
          </cell>
          <cell r="C40">
            <v>2.4300000000000002</v>
          </cell>
          <cell r="D40">
            <v>2.2000000000000002</v>
          </cell>
          <cell r="E40">
            <v>2.1800000000000002</v>
          </cell>
          <cell r="F40">
            <v>2.06</v>
          </cell>
          <cell r="G40">
            <v>2.3199999999999998</v>
          </cell>
          <cell r="H40">
            <v>2.16</v>
          </cell>
          <cell r="I40">
            <v>1.86</v>
          </cell>
          <cell r="J40">
            <v>1.76</v>
          </cell>
          <cell r="K40">
            <v>1.667</v>
          </cell>
          <cell r="L40">
            <v>1.4730000000000001</v>
          </cell>
          <cell r="M40">
            <v>1.587</v>
          </cell>
          <cell r="N40">
            <v>1.5129999999999999</v>
          </cell>
          <cell r="O40">
            <v>1.373</v>
          </cell>
        </row>
        <row r="41">
          <cell r="B41" t="str">
            <v>MSEX</v>
          </cell>
          <cell r="C41">
            <v>1.96</v>
          </cell>
          <cell r="D41">
            <v>1.38</v>
          </cell>
          <cell r="E41">
            <v>1.38</v>
          </cell>
          <cell r="F41">
            <v>1.22</v>
          </cell>
          <cell r="G41">
            <v>1.1299999999999999</v>
          </cell>
          <cell r="H41">
            <v>1.03</v>
          </cell>
          <cell r="I41">
            <v>0.9</v>
          </cell>
          <cell r="J41">
            <v>0.84</v>
          </cell>
          <cell r="K41">
            <v>0.96</v>
          </cell>
          <cell r="L41">
            <v>0.72</v>
          </cell>
          <cell r="M41">
            <v>0.89</v>
          </cell>
          <cell r="N41">
            <v>0.87</v>
          </cell>
          <cell r="O41">
            <v>0.82</v>
          </cell>
        </row>
        <row r="42">
          <cell r="B42" t="str">
            <v>NJR</v>
          </cell>
          <cell r="C42">
            <v>2.72</v>
          </cell>
          <cell r="D42">
            <v>1.73</v>
          </cell>
          <cell r="E42">
            <v>1.61</v>
          </cell>
          <cell r="F42">
            <v>1.78</v>
          </cell>
          <cell r="G42">
            <v>2.08</v>
          </cell>
          <cell r="H42">
            <v>1.365</v>
          </cell>
          <cell r="I42">
            <v>1.355</v>
          </cell>
          <cell r="J42">
            <v>1.29</v>
          </cell>
          <cell r="K42">
            <v>1.23</v>
          </cell>
          <cell r="L42">
            <v>1.2</v>
          </cell>
          <cell r="M42">
            <v>1.35</v>
          </cell>
          <cell r="N42">
            <v>0.77700000000000002</v>
          </cell>
          <cell r="O42">
            <v>0.93300000000000005</v>
          </cell>
        </row>
        <row r="43">
          <cell r="B43" t="str">
            <v>NEE</v>
          </cell>
          <cell r="C43">
            <v>6.67</v>
          </cell>
          <cell r="D43">
            <v>6.5</v>
          </cell>
          <cell r="E43">
            <v>5.78</v>
          </cell>
          <cell r="F43">
            <v>6.06</v>
          </cell>
          <cell r="G43">
            <v>5.6</v>
          </cell>
          <cell r="H43">
            <v>4.83</v>
          </cell>
          <cell r="I43">
            <v>4.5599999999999996</v>
          </cell>
          <cell r="J43">
            <v>4.82</v>
          </cell>
          <cell r="K43">
            <v>4.74</v>
          </cell>
          <cell r="L43">
            <v>3.97</v>
          </cell>
          <cell r="M43">
            <v>4.07</v>
          </cell>
          <cell r="N43">
            <v>3.27</v>
          </cell>
          <cell r="O43">
            <v>3.23</v>
          </cell>
        </row>
        <row r="44">
          <cell r="B44" t="str">
            <v>NI</v>
          </cell>
          <cell r="C44">
            <v>1.3</v>
          </cell>
          <cell r="D44">
            <v>0.39</v>
          </cell>
          <cell r="E44">
            <v>1</v>
          </cell>
          <cell r="F44">
            <v>0.63</v>
          </cell>
          <cell r="G44">
            <v>1.67</v>
          </cell>
          <cell r="H44">
            <v>1.57</v>
          </cell>
          <cell r="I44">
            <v>1.37</v>
          </cell>
          <cell r="J44">
            <v>1.05</v>
          </cell>
          <cell r="K44">
            <v>1.06</v>
          </cell>
          <cell r="L44">
            <v>0.84</v>
          </cell>
          <cell r="M44">
            <v>1.34</v>
          </cell>
          <cell r="N44">
            <v>1.1399999999999999</v>
          </cell>
          <cell r="O44">
            <v>1.1399999999999999</v>
          </cell>
        </row>
        <row r="45">
          <cell r="B45" t="str">
            <v>NWN</v>
          </cell>
          <cell r="C45">
            <v>2.33</v>
          </cell>
          <cell r="D45">
            <v>-1.94</v>
          </cell>
          <cell r="E45">
            <v>2.12</v>
          </cell>
          <cell r="F45">
            <v>1.96</v>
          </cell>
          <cell r="G45">
            <v>2.16</v>
          </cell>
          <cell r="H45">
            <v>2.2400000000000002</v>
          </cell>
          <cell r="I45">
            <v>2.2200000000000002</v>
          </cell>
          <cell r="J45">
            <v>2.39</v>
          </cell>
          <cell r="K45">
            <v>2.73</v>
          </cell>
          <cell r="L45">
            <v>2.83</v>
          </cell>
          <cell r="M45">
            <v>2.57</v>
          </cell>
          <cell r="N45">
            <v>2.76</v>
          </cell>
          <cell r="O45">
            <v>2.35</v>
          </cell>
        </row>
        <row r="46">
          <cell r="B46" t="str">
            <v>NWE</v>
          </cell>
          <cell r="C46">
            <v>3.4</v>
          </cell>
          <cell r="D46">
            <v>3.34</v>
          </cell>
          <cell r="E46">
            <v>3.39</v>
          </cell>
          <cell r="F46">
            <v>2.9</v>
          </cell>
          <cell r="G46">
            <v>2.99</v>
          </cell>
          <cell r="H46">
            <v>2.46</v>
          </cell>
          <cell r="I46">
            <v>2.2599999999999998</v>
          </cell>
          <cell r="J46">
            <v>2.5299999999999998</v>
          </cell>
          <cell r="K46">
            <v>2.14</v>
          </cell>
          <cell r="L46">
            <v>2.02</v>
          </cell>
          <cell r="M46">
            <v>1.77</v>
          </cell>
          <cell r="N46">
            <v>1.44</v>
          </cell>
          <cell r="O46">
            <v>1.31</v>
          </cell>
        </row>
        <row r="47">
          <cell r="B47" t="str">
            <v>OGE</v>
          </cell>
          <cell r="C47">
            <v>2.12</v>
          </cell>
          <cell r="D47">
            <v>1.92</v>
          </cell>
          <cell r="E47">
            <v>1.69</v>
          </cell>
          <cell r="F47">
            <v>1.69</v>
          </cell>
          <cell r="G47">
            <v>1.98</v>
          </cell>
          <cell r="H47">
            <v>1.94</v>
          </cell>
          <cell r="I47">
            <v>1.79</v>
          </cell>
          <cell r="J47">
            <v>1.7250000000000001</v>
          </cell>
          <cell r="K47">
            <v>1.4950000000000001</v>
          </cell>
          <cell r="L47">
            <v>1.33</v>
          </cell>
          <cell r="M47">
            <v>1.2450000000000001</v>
          </cell>
          <cell r="N47">
            <v>1.32</v>
          </cell>
          <cell r="O47">
            <v>1.2250000000000001</v>
          </cell>
        </row>
        <row r="48">
          <cell r="B48" t="str">
            <v>OGS</v>
          </cell>
          <cell r="C48">
            <v>3.25</v>
          </cell>
          <cell r="D48">
            <v>3.02</v>
          </cell>
          <cell r="E48">
            <v>2.65</v>
          </cell>
          <cell r="F48">
            <v>2.2400000000000002</v>
          </cell>
          <cell r="G48">
            <v>2.0699999999999998</v>
          </cell>
        </row>
        <row r="49">
          <cell r="B49" t="str">
            <v>OTTR</v>
          </cell>
          <cell r="C49">
            <v>2.06</v>
          </cell>
          <cell r="D49">
            <v>1.86</v>
          </cell>
          <cell r="E49">
            <v>1.6</v>
          </cell>
          <cell r="F49">
            <v>1.56</v>
          </cell>
          <cell r="G49">
            <v>1.55</v>
          </cell>
          <cell r="H49">
            <v>1.37</v>
          </cell>
          <cell r="I49">
            <v>1.05</v>
          </cell>
          <cell r="J49">
            <v>0.45</v>
          </cell>
          <cell r="K49">
            <v>0.38</v>
          </cell>
          <cell r="L49">
            <v>0.71</v>
          </cell>
          <cell r="M49">
            <v>1.0900000000000001</v>
          </cell>
          <cell r="N49">
            <v>1.78</v>
          </cell>
          <cell r="O49">
            <v>1.69</v>
          </cell>
        </row>
        <row r="50">
          <cell r="B50" t="str">
            <v>PCG</v>
          </cell>
          <cell r="C50">
            <v>-13.25</v>
          </cell>
          <cell r="D50">
            <v>3.5</v>
          </cell>
          <cell r="E50">
            <v>2.83</v>
          </cell>
          <cell r="F50">
            <v>2</v>
          </cell>
          <cell r="G50">
            <v>3.06</v>
          </cell>
          <cell r="H50">
            <v>1.83</v>
          </cell>
          <cell r="I50">
            <v>2.0699999999999998</v>
          </cell>
          <cell r="J50">
            <v>2.78</v>
          </cell>
          <cell r="K50">
            <v>2.82</v>
          </cell>
          <cell r="L50">
            <v>3.03</v>
          </cell>
          <cell r="M50">
            <v>3.22</v>
          </cell>
          <cell r="N50">
            <v>2.78</v>
          </cell>
          <cell r="O50">
            <v>2.76</v>
          </cell>
        </row>
        <row r="51">
          <cell r="B51" t="str">
            <v>PNW</v>
          </cell>
          <cell r="C51">
            <v>4.54</v>
          </cell>
          <cell r="D51">
            <v>4.43</v>
          </cell>
          <cell r="E51">
            <v>3.95</v>
          </cell>
          <cell r="F51">
            <v>3.92</v>
          </cell>
          <cell r="G51">
            <v>3.58</v>
          </cell>
          <cell r="H51">
            <v>3.66</v>
          </cell>
          <cell r="I51">
            <v>3.5</v>
          </cell>
          <cell r="J51">
            <v>2.99</v>
          </cell>
          <cell r="K51">
            <v>3.08</v>
          </cell>
          <cell r="L51">
            <v>2.2599999999999998</v>
          </cell>
          <cell r="M51">
            <v>2.12</v>
          </cell>
          <cell r="N51">
            <v>2.96</v>
          </cell>
          <cell r="O51">
            <v>3.17</v>
          </cell>
        </row>
        <row r="52">
          <cell r="B52" t="str">
            <v>PNM</v>
          </cell>
          <cell r="C52">
            <v>1.66</v>
          </cell>
          <cell r="D52">
            <v>1.92</v>
          </cell>
          <cell r="E52">
            <v>1.65</v>
          </cell>
          <cell r="F52">
            <v>1.64</v>
          </cell>
          <cell r="G52">
            <v>1.45</v>
          </cell>
          <cell r="H52">
            <v>1.41</v>
          </cell>
          <cell r="I52">
            <v>1.31</v>
          </cell>
          <cell r="J52">
            <v>1.08</v>
          </cell>
          <cell r="K52">
            <v>0.87</v>
          </cell>
          <cell r="L52">
            <v>0.57999999999999996</v>
          </cell>
          <cell r="M52">
            <v>0.11</v>
          </cell>
          <cell r="N52">
            <v>0.76</v>
          </cell>
          <cell r="O52">
            <v>1.72</v>
          </cell>
        </row>
        <row r="53">
          <cell r="B53" t="str">
            <v>POR</v>
          </cell>
          <cell r="C53">
            <v>2.37</v>
          </cell>
          <cell r="D53">
            <v>2.29</v>
          </cell>
          <cell r="E53">
            <v>2.16</v>
          </cell>
          <cell r="F53">
            <v>2.04</v>
          </cell>
          <cell r="G53">
            <v>2.1800000000000002</v>
          </cell>
          <cell r="H53">
            <v>1.77</v>
          </cell>
          <cell r="I53">
            <v>1.87</v>
          </cell>
          <cell r="J53">
            <v>1.95</v>
          </cell>
          <cell r="K53">
            <v>1.66</v>
          </cell>
          <cell r="L53">
            <v>1.31</v>
          </cell>
          <cell r="M53">
            <v>1.39</v>
          </cell>
          <cell r="N53">
            <v>2.33</v>
          </cell>
          <cell r="O53">
            <v>1.1399999999999999</v>
          </cell>
        </row>
        <row r="54">
          <cell r="B54" t="str">
            <v>PPL</v>
          </cell>
          <cell r="C54">
            <v>2.58</v>
          </cell>
          <cell r="D54">
            <v>2.11</v>
          </cell>
          <cell r="E54">
            <v>2.79</v>
          </cell>
          <cell r="F54">
            <v>2.37</v>
          </cell>
          <cell r="G54">
            <v>2.38</v>
          </cell>
          <cell r="H54">
            <v>2.38</v>
          </cell>
          <cell r="I54">
            <v>2.61</v>
          </cell>
          <cell r="J54">
            <v>2.61</v>
          </cell>
          <cell r="K54">
            <v>2.29</v>
          </cell>
          <cell r="L54">
            <v>1.19</v>
          </cell>
          <cell r="M54">
            <v>2.4500000000000002</v>
          </cell>
          <cell r="N54">
            <v>2.63</v>
          </cell>
          <cell r="O54">
            <v>2.29</v>
          </cell>
        </row>
        <row r="55">
          <cell r="B55" t="str">
            <v>PEG</v>
          </cell>
          <cell r="C55">
            <v>2.76</v>
          </cell>
          <cell r="D55">
            <v>2.82</v>
          </cell>
          <cell r="E55">
            <v>2.83</v>
          </cell>
          <cell r="F55">
            <v>3.3</v>
          </cell>
          <cell r="G55">
            <v>2.99</v>
          </cell>
          <cell r="H55">
            <v>2.4500000000000002</v>
          </cell>
          <cell r="I55">
            <v>2.44</v>
          </cell>
          <cell r="J55">
            <v>3.11</v>
          </cell>
          <cell r="K55">
            <v>3.07</v>
          </cell>
          <cell r="L55">
            <v>3.08</v>
          </cell>
          <cell r="M55">
            <v>2.9</v>
          </cell>
          <cell r="N55">
            <v>2.59</v>
          </cell>
          <cell r="O55">
            <v>1.845</v>
          </cell>
        </row>
        <row r="56">
          <cell r="B56" t="str">
            <v>RGCO</v>
          </cell>
          <cell r="C56">
            <v>0.95</v>
          </cell>
          <cell r="D56">
            <v>0.86</v>
          </cell>
          <cell r="E56">
            <v>0.81299999999999994</v>
          </cell>
          <cell r="F56">
            <v>0.72</v>
          </cell>
          <cell r="G56">
            <v>0.66700000000000004</v>
          </cell>
          <cell r="H56">
            <v>0.60699999999999998</v>
          </cell>
          <cell r="I56">
            <v>0.61299999999999999</v>
          </cell>
          <cell r="J56">
            <v>0.67300000000000004</v>
          </cell>
          <cell r="K56">
            <v>0.65300000000000002</v>
          </cell>
          <cell r="L56">
            <v>0.72699999999999998</v>
          </cell>
          <cell r="M56">
            <v>0.64300000000000002</v>
          </cell>
          <cell r="N56">
            <v>0.57699999999999996</v>
          </cell>
          <cell r="O56">
            <v>0.51300000000000001</v>
          </cell>
        </row>
        <row r="57">
          <cell r="B57" t="str">
            <v>SCG</v>
          </cell>
          <cell r="C57" t="str">
            <v>N/A</v>
          </cell>
          <cell r="D57">
            <v>4.2</v>
          </cell>
          <cell r="E57">
            <v>4.16</v>
          </cell>
          <cell r="F57">
            <v>3.81</v>
          </cell>
          <cell r="G57">
            <v>3.79</v>
          </cell>
          <cell r="H57">
            <v>3.39</v>
          </cell>
          <cell r="I57">
            <v>3.15</v>
          </cell>
          <cell r="J57">
            <v>2.97</v>
          </cell>
          <cell r="K57">
            <v>2.98</v>
          </cell>
          <cell r="L57">
            <v>2.85</v>
          </cell>
          <cell r="M57">
            <v>2.95</v>
          </cell>
          <cell r="N57">
            <v>2.74</v>
          </cell>
          <cell r="O57">
            <v>2.59</v>
          </cell>
        </row>
        <row r="58">
          <cell r="B58" t="str">
            <v>SRE</v>
          </cell>
          <cell r="C58">
            <v>5.48</v>
          </cell>
          <cell r="D58">
            <v>4.63</v>
          </cell>
          <cell r="E58">
            <v>4.24</v>
          </cell>
          <cell r="F58">
            <v>5.23</v>
          </cell>
          <cell r="G58">
            <v>4.63</v>
          </cell>
          <cell r="H58">
            <v>4.22</v>
          </cell>
          <cell r="I58">
            <v>4.3499999999999996</v>
          </cell>
          <cell r="J58">
            <v>4.47</v>
          </cell>
          <cell r="K58">
            <v>4.0199999999999996</v>
          </cell>
          <cell r="L58">
            <v>4.78</v>
          </cell>
          <cell r="M58">
            <v>4.43</v>
          </cell>
          <cell r="N58">
            <v>4.26</v>
          </cell>
          <cell r="O58">
            <v>4.2300000000000004</v>
          </cell>
        </row>
        <row r="59">
          <cell r="B59" t="str">
            <v>SJW</v>
          </cell>
          <cell r="C59">
            <v>1.82</v>
          </cell>
          <cell r="D59">
            <v>2.86</v>
          </cell>
          <cell r="E59">
            <v>2.57</v>
          </cell>
          <cell r="F59">
            <v>1.85</v>
          </cell>
          <cell r="G59">
            <v>2.54</v>
          </cell>
          <cell r="H59">
            <v>1.1200000000000001</v>
          </cell>
          <cell r="I59">
            <v>1.18</v>
          </cell>
          <cell r="J59">
            <v>1.1100000000000001</v>
          </cell>
          <cell r="K59">
            <v>0.84</v>
          </cell>
          <cell r="L59">
            <v>0.81</v>
          </cell>
          <cell r="M59">
            <v>1.0840000000000001</v>
          </cell>
          <cell r="N59">
            <v>1.04</v>
          </cell>
          <cell r="O59">
            <v>1.19</v>
          </cell>
        </row>
        <row r="60">
          <cell r="B60" t="str">
            <v>SJI</v>
          </cell>
          <cell r="C60">
            <v>1.38</v>
          </cell>
          <cell r="D60">
            <v>1.23</v>
          </cell>
          <cell r="E60">
            <v>1.34</v>
          </cell>
          <cell r="F60">
            <v>1.44</v>
          </cell>
          <cell r="G60">
            <v>1.5649999999999999</v>
          </cell>
          <cell r="H60">
            <v>1.5149999999999999</v>
          </cell>
          <cell r="I60">
            <v>1.5149999999999999</v>
          </cell>
          <cell r="J60">
            <v>1.4450000000000001</v>
          </cell>
          <cell r="K60">
            <v>1.35</v>
          </cell>
          <cell r="L60">
            <v>1.19</v>
          </cell>
          <cell r="M60">
            <v>1.135</v>
          </cell>
          <cell r="N60">
            <v>1.0449999999999999</v>
          </cell>
          <cell r="O60">
            <v>1.23</v>
          </cell>
        </row>
        <row r="61">
          <cell r="B61" t="str">
            <v>SO</v>
          </cell>
          <cell r="C61">
            <v>3</v>
          </cell>
          <cell r="D61">
            <v>3.21</v>
          </cell>
          <cell r="E61">
            <v>2.83</v>
          </cell>
          <cell r="F61">
            <v>2.84</v>
          </cell>
          <cell r="G61">
            <v>2.77</v>
          </cell>
          <cell r="H61">
            <v>2.7</v>
          </cell>
          <cell r="I61">
            <v>2.67</v>
          </cell>
          <cell r="J61">
            <v>2.5499999999999998</v>
          </cell>
          <cell r="K61">
            <v>2.36</v>
          </cell>
          <cell r="L61">
            <v>2.3199999999999998</v>
          </cell>
          <cell r="M61">
            <v>2.25</v>
          </cell>
          <cell r="N61">
            <v>2.2799999999999998</v>
          </cell>
          <cell r="O61">
            <v>2.1</v>
          </cell>
        </row>
        <row r="62">
          <cell r="B62" t="str">
            <v>SWX</v>
          </cell>
          <cell r="C62">
            <v>3.68</v>
          </cell>
          <cell r="D62">
            <v>3.62</v>
          </cell>
          <cell r="E62">
            <v>3.18</v>
          </cell>
          <cell r="F62">
            <v>2.92</v>
          </cell>
          <cell r="G62">
            <v>3.01</v>
          </cell>
          <cell r="H62">
            <v>3.11</v>
          </cell>
          <cell r="I62">
            <v>2.86</v>
          </cell>
          <cell r="J62">
            <v>2.4300000000000002</v>
          </cell>
          <cell r="K62">
            <v>2.27</v>
          </cell>
          <cell r="L62">
            <v>1.94</v>
          </cell>
          <cell r="M62">
            <v>1.39</v>
          </cell>
          <cell r="N62">
            <v>1.95</v>
          </cell>
          <cell r="O62">
            <v>1.98</v>
          </cell>
        </row>
        <row r="63">
          <cell r="B63" t="str">
            <v>SR</v>
          </cell>
          <cell r="C63">
            <v>4.33</v>
          </cell>
          <cell r="D63">
            <v>3.43</v>
          </cell>
          <cell r="E63">
            <v>3.24</v>
          </cell>
          <cell r="F63">
            <v>3.16</v>
          </cell>
          <cell r="G63">
            <v>2.35</v>
          </cell>
          <cell r="H63">
            <v>2.02</v>
          </cell>
          <cell r="I63">
            <v>2.79</v>
          </cell>
          <cell r="J63">
            <v>2.86</v>
          </cell>
          <cell r="K63">
            <v>2.4300000000000002</v>
          </cell>
          <cell r="L63">
            <v>2.92</v>
          </cell>
          <cell r="M63">
            <v>2.64</v>
          </cell>
          <cell r="N63">
            <v>2.31</v>
          </cell>
          <cell r="O63">
            <v>2.37</v>
          </cell>
        </row>
        <row r="64">
          <cell r="B64" t="str">
            <v>SGU</v>
          </cell>
          <cell r="C64">
            <v>0.89</v>
          </cell>
          <cell r="D64">
            <v>0.46</v>
          </cell>
          <cell r="E64">
            <v>0.7</v>
          </cell>
          <cell r="F64">
            <v>0.59</v>
          </cell>
          <cell r="G64">
            <v>0.56999999999999995</v>
          </cell>
          <cell r="H64">
            <v>0.47</v>
          </cell>
          <cell r="I64">
            <v>0.4</v>
          </cell>
          <cell r="J64">
            <v>0.36</v>
          </cell>
          <cell r="K64">
            <v>0.38</v>
          </cell>
          <cell r="L64">
            <v>1.43</v>
          </cell>
          <cell r="M64">
            <v>-0.18</v>
          </cell>
          <cell r="N64">
            <v>0.51400000000000001</v>
          </cell>
          <cell r="O64">
            <v>-1.01</v>
          </cell>
        </row>
        <row r="65">
          <cell r="B65" t="str">
            <v>UGI</v>
          </cell>
          <cell r="C65">
            <v>2.74</v>
          </cell>
          <cell r="D65">
            <v>2.29</v>
          </cell>
          <cell r="E65">
            <v>2.0499999999999998</v>
          </cell>
          <cell r="F65">
            <v>2.0099999999999998</v>
          </cell>
          <cell r="G65">
            <v>1.92</v>
          </cell>
          <cell r="H65">
            <v>1.593</v>
          </cell>
          <cell r="I65">
            <v>1.173</v>
          </cell>
          <cell r="J65">
            <v>1.373</v>
          </cell>
          <cell r="K65">
            <v>1.587</v>
          </cell>
          <cell r="L65">
            <v>1.573</v>
          </cell>
          <cell r="M65">
            <v>1.327</v>
          </cell>
          <cell r="N65">
            <v>1.18</v>
          </cell>
          <cell r="O65">
            <v>1.1000000000000001</v>
          </cell>
        </row>
        <row r="66">
          <cell r="B66" t="str">
            <v>UTL</v>
          </cell>
          <cell r="C66">
            <v>2.23</v>
          </cell>
          <cell r="D66">
            <v>2.06</v>
          </cell>
          <cell r="E66">
            <v>1.94</v>
          </cell>
          <cell r="F66">
            <v>1.89</v>
          </cell>
          <cell r="G66">
            <v>1.79</v>
          </cell>
          <cell r="H66">
            <v>1.57</v>
          </cell>
          <cell r="I66">
            <v>1.43</v>
          </cell>
          <cell r="J66">
            <v>1.5</v>
          </cell>
          <cell r="K66">
            <v>0.88</v>
          </cell>
          <cell r="L66">
            <v>1.03</v>
          </cell>
          <cell r="M66">
            <v>1.65</v>
          </cell>
          <cell r="N66">
            <v>1.52</v>
          </cell>
          <cell r="O66">
            <v>1.41</v>
          </cell>
        </row>
        <row r="67">
          <cell r="B67" t="str">
            <v>VVC</v>
          </cell>
          <cell r="C67" t="str">
            <v>N/A</v>
          </cell>
          <cell r="D67">
            <v>2.6</v>
          </cell>
          <cell r="E67">
            <v>2.5499999999999998</v>
          </cell>
          <cell r="F67">
            <v>2.39</v>
          </cell>
          <cell r="G67">
            <v>2.02</v>
          </cell>
          <cell r="H67">
            <v>1.66</v>
          </cell>
          <cell r="I67">
            <v>1.94</v>
          </cell>
          <cell r="J67">
            <v>1.73</v>
          </cell>
          <cell r="K67">
            <v>1.64</v>
          </cell>
          <cell r="L67">
            <v>1.79</v>
          </cell>
          <cell r="M67">
            <v>1.63</v>
          </cell>
          <cell r="N67">
            <v>1.83</v>
          </cell>
          <cell r="O67">
            <v>1.44</v>
          </cell>
        </row>
        <row r="68">
          <cell r="B68" t="str">
            <v>WEC</v>
          </cell>
          <cell r="C68">
            <v>3.34</v>
          </cell>
          <cell r="D68">
            <v>3.14</v>
          </cell>
          <cell r="E68">
            <v>2.96</v>
          </cell>
          <cell r="F68">
            <v>2.34</v>
          </cell>
          <cell r="G68">
            <v>2.59</v>
          </cell>
          <cell r="H68">
            <v>2.5099999999999998</v>
          </cell>
          <cell r="I68">
            <v>2.35</v>
          </cell>
          <cell r="J68">
            <v>2.1800000000000002</v>
          </cell>
          <cell r="K68">
            <v>1.92</v>
          </cell>
          <cell r="L68">
            <v>1.6</v>
          </cell>
          <cell r="M68">
            <v>1.5149999999999999</v>
          </cell>
          <cell r="N68">
            <v>1.42</v>
          </cell>
          <cell r="O68">
            <v>1.32</v>
          </cell>
        </row>
        <row r="69">
          <cell r="B69" t="str">
            <v>WR</v>
          </cell>
          <cell r="C69" t="str">
            <v>N/A</v>
          </cell>
          <cell r="D69">
            <v>2.27</v>
          </cell>
          <cell r="E69">
            <v>2.4300000000000002</v>
          </cell>
          <cell r="F69">
            <v>2.09</v>
          </cell>
          <cell r="G69">
            <v>2.35</v>
          </cell>
          <cell r="H69">
            <v>2.27</v>
          </cell>
          <cell r="I69">
            <v>2.15</v>
          </cell>
          <cell r="J69">
            <v>1.79</v>
          </cell>
          <cell r="K69">
            <v>1.8</v>
          </cell>
          <cell r="L69">
            <v>1.28</v>
          </cell>
          <cell r="M69">
            <v>1.31</v>
          </cell>
          <cell r="N69">
            <v>1.84</v>
          </cell>
          <cell r="O69">
            <v>1.88</v>
          </cell>
        </row>
        <row r="70">
          <cell r="B70" t="str">
            <v>WGL</v>
          </cell>
          <cell r="C70" t="str">
            <v>N/A</v>
          </cell>
          <cell r="D70">
            <v>3.11</v>
          </cell>
          <cell r="E70">
            <v>3.27</v>
          </cell>
          <cell r="F70">
            <v>3.16</v>
          </cell>
          <cell r="G70">
            <v>2.68</v>
          </cell>
          <cell r="H70">
            <v>2.31</v>
          </cell>
          <cell r="I70">
            <v>2.68</v>
          </cell>
          <cell r="J70">
            <v>2.25</v>
          </cell>
          <cell r="K70">
            <v>2.27</v>
          </cell>
          <cell r="L70">
            <v>2.5299999999999998</v>
          </cell>
          <cell r="M70">
            <v>2.44</v>
          </cell>
          <cell r="N70">
            <v>2.09</v>
          </cell>
          <cell r="O70">
            <v>1.94</v>
          </cell>
        </row>
        <row r="71">
          <cell r="B71" t="str">
            <v>XEL</v>
          </cell>
          <cell r="C71">
            <v>2.4700000000000002</v>
          </cell>
          <cell r="D71">
            <v>2.2999999999999998</v>
          </cell>
          <cell r="E71">
            <v>2.21</v>
          </cell>
          <cell r="F71">
            <v>2.1</v>
          </cell>
          <cell r="G71">
            <v>2.0299999999999998</v>
          </cell>
          <cell r="H71">
            <v>1.91</v>
          </cell>
          <cell r="I71">
            <v>1.85</v>
          </cell>
          <cell r="J71">
            <v>1.72</v>
          </cell>
          <cell r="K71">
            <v>1.56</v>
          </cell>
          <cell r="L71">
            <v>1.49</v>
          </cell>
          <cell r="M71">
            <v>1.46</v>
          </cell>
          <cell r="N71">
            <v>1.35</v>
          </cell>
          <cell r="O71">
            <v>1.35</v>
          </cell>
        </row>
        <row r="72">
          <cell r="B72" t="str">
            <v>YORW</v>
          </cell>
          <cell r="C72">
            <v>1.04</v>
          </cell>
          <cell r="D72">
            <v>1.01</v>
          </cell>
          <cell r="E72">
            <v>0.92</v>
          </cell>
          <cell r="F72">
            <v>0.97</v>
          </cell>
          <cell r="G72">
            <v>0.89</v>
          </cell>
          <cell r="H72">
            <v>0.75</v>
          </cell>
          <cell r="I72">
            <v>0.72</v>
          </cell>
          <cell r="J72">
            <v>0.71</v>
          </cell>
          <cell r="K72">
            <v>0.71</v>
          </cell>
          <cell r="L72">
            <v>0.64</v>
          </cell>
          <cell r="M72">
            <v>0.56999999999999995</v>
          </cell>
          <cell r="N72">
            <v>0.56999999999999995</v>
          </cell>
          <cell r="O72">
            <v>0.57999999999999996</v>
          </cell>
        </row>
      </sheetData>
      <sheetData sheetId="30">
        <row r="3">
          <cell r="B3" t="str">
            <v>Ticker</v>
          </cell>
          <cell r="E3" t="str">
            <v>2016 Div declared per share</v>
          </cell>
          <cell r="F3" t="str">
            <v>2015 Div declared per share</v>
          </cell>
          <cell r="G3" t="str">
            <v>2014 Div declared per share</v>
          </cell>
          <cell r="H3" t="str">
            <v>2013 Div declared per share</v>
          </cell>
          <cell r="I3" t="str">
            <v>2012 Div declared per share</v>
          </cell>
          <cell r="J3" t="str">
            <v>2011 Div declared per share</v>
          </cell>
          <cell r="K3" t="str">
            <v>2010 Div declared per share</v>
          </cell>
          <cell r="L3" t="str">
            <v>2009 Div declared per share</v>
          </cell>
          <cell r="M3" t="str">
            <v>2008 Div declared per share</v>
          </cell>
          <cell r="N3" t="str">
            <v>2007 Div declared per share</v>
          </cell>
          <cell r="O3" t="str">
            <v>2006 Div declared per share</v>
          </cell>
        </row>
        <row r="4">
          <cell r="B4" t="str">
            <v>AE</v>
          </cell>
          <cell r="C4">
            <v>0.88</v>
          </cell>
          <cell r="D4">
            <v>0.88</v>
          </cell>
          <cell r="E4">
            <v>0.88</v>
          </cell>
          <cell r="F4">
            <v>0.88</v>
          </cell>
          <cell r="G4">
            <v>0.88</v>
          </cell>
          <cell r="H4">
            <v>0.66</v>
          </cell>
          <cell r="I4">
            <v>0.62</v>
          </cell>
          <cell r="J4">
            <v>0.56999999999999995</v>
          </cell>
          <cell r="K4">
            <v>0.54</v>
          </cell>
          <cell r="L4">
            <v>0.5</v>
          </cell>
          <cell r="M4">
            <v>0.5</v>
          </cell>
          <cell r="N4">
            <v>0.47</v>
          </cell>
          <cell r="O4">
            <v>0.42</v>
          </cell>
        </row>
        <row r="5">
          <cell r="B5" t="str">
            <v>ALE</v>
          </cell>
          <cell r="C5">
            <v>2.2400000000000002</v>
          </cell>
          <cell r="D5">
            <v>2.14</v>
          </cell>
          <cell r="E5">
            <v>2.08</v>
          </cell>
          <cell r="F5">
            <v>2.02</v>
          </cell>
          <cell r="G5">
            <v>1.96</v>
          </cell>
          <cell r="H5">
            <v>1.9</v>
          </cell>
          <cell r="I5">
            <v>1.84</v>
          </cell>
          <cell r="J5">
            <v>1.78</v>
          </cell>
          <cell r="K5">
            <v>1.76</v>
          </cell>
          <cell r="L5">
            <v>1.76</v>
          </cell>
          <cell r="M5">
            <v>1.72</v>
          </cell>
          <cell r="N5">
            <v>1.64</v>
          </cell>
          <cell r="O5">
            <v>1.45</v>
          </cell>
        </row>
        <row r="6">
          <cell r="B6" t="str">
            <v>LNT</v>
          </cell>
          <cell r="C6">
            <v>1.34</v>
          </cell>
          <cell r="D6">
            <v>1.26</v>
          </cell>
          <cell r="E6">
            <v>1.18</v>
          </cell>
          <cell r="F6">
            <v>1.1000000000000001</v>
          </cell>
          <cell r="G6">
            <v>1.02</v>
          </cell>
          <cell r="H6">
            <v>0.94</v>
          </cell>
          <cell r="I6">
            <v>0.9</v>
          </cell>
          <cell r="J6">
            <v>0.85</v>
          </cell>
          <cell r="K6">
            <v>0.79</v>
          </cell>
          <cell r="L6">
            <v>0.75</v>
          </cell>
          <cell r="M6">
            <v>0.7</v>
          </cell>
          <cell r="N6">
            <v>0.63500000000000001</v>
          </cell>
          <cell r="O6">
            <v>0.57499999999999996</v>
          </cell>
        </row>
        <row r="7">
          <cell r="B7" t="str">
            <v>AEP</v>
          </cell>
          <cell r="C7">
            <v>2.5299999999999998</v>
          </cell>
          <cell r="D7">
            <v>2.39</v>
          </cell>
          <cell r="E7">
            <v>2.27</v>
          </cell>
          <cell r="F7">
            <v>2.15</v>
          </cell>
          <cell r="G7">
            <v>2.0299999999999998</v>
          </cell>
          <cell r="H7">
            <v>1.95</v>
          </cell>
          <cell r="I7">
            <v>1.88</v>
          </cell>
          <cell r="J7">
            <v>1.85</v>
          </cell>
          <cell r="K7">
            <v>1.71</v>
          </cell>
          <cell r="L7">
            <v>1.64</v>
          </cell>
          <cell r="M7">
            <v>1.64</v>
          </cell>
          <cell r="N7">
            <v>1.58</v>
          </cell>
          <cell r="O7">
            <v>1.5</v>
          </cell>
        </row>
        <row r="8">
          <cell r="B8" t="str">
            <v>AWR</v>
          </cell>
          <cell r="C8">
            <v>1.06</v>
          </cell>
          <cell r="D8">
            <v>0.99</v>
          </cell>
          <cell r="E8">
            <v>0.91400000000000003</v>
          </cell>
          <cell r="F8">
            <v>0.874</v>
          </cell>
          <cell r="G8">
            <v>0.83099999999999996</v>
          </cell>
          <cell r="H8">
            <v>0.76</v>
          </cell>
          <cell r="I8">
            <v>0.63500000000000001</v>
          </cell>
          <cell r="J8">
            <v>0.55000000000000004</v>
          </cell>
          <cell r="K8">
            <v>0.52</v>
          </cell>
          <cell r="L8">
            <v>0.505</v>
          </cell>
          <cell r="M8">
            <v>0.5</v>
          </cell>
          <cell r="N8">
            <v>0.47799999999999998</v>
          </cell>
          <cell r="O8">
            <v>0.45500000000000002</v>
          </cell>
        </row>
        <row r="9">
          <cell r="B9" t="str">
            <v>AWK</v>
          </cell>
          <cell r="C9">
            <v>1.78</v>
          </cell>
          <cell r="D9">
            <v>1.62</v>
          </cell>
          <cell r="E9">
            <v>1.47</v>
          </cell>
          <cell r="F9">
            <v>1.33</v>
          </cell>
          <cell r="G9">
            <v>1.21</v>
          </cell>
          <cell r="H9">
            <v>0.84</v>
          </cell>
          <cell r="I9">
            <v>1.21</v>
          </cell>
          <cell r="J9">
            <v>0.9</v>
          </cell>
          <cell r="K9">
            <v>0.86</v>
          </cell>
          <cell r="L9">
            <v>0.82</v>
          </cell>
          <cell r="M9">
            <v>0.4</v>
          </cell>
          <cell r="N9">
            <v>0</v>
          </cell>
          <cell r="O9">
            <v>0</v>
          </cell>
        </row>
        <row r="10">
          <cell r="B10" t="str">
            <v>AEE</v>
          </cell>
          <cell r="C10">
            <v>1.8480000000000001</v>
          </cell>
          <cell r="D10">
            <v>1.778</v>
          </cell>
          <cell r="E10">
            <v>1.7150000000000001</v>
          </cell>
          <cell r="F10">
            <v>1.655</v>
          </cell>
          <cell r="G10">
            <v>1.61</v>
          </cell>
          <cell r="H10">
            <v>1.6</v>
          </cell>
          <cell r="I10">
            <v>1.6</v>
          </cell>
          <cell r="J10">
            <v>1.5549999999999999</v>
          </cell>
          <cell r="K10">
            <v>1.54</v>
          </cell>
          <cell r="L10">
            <v>1.54</v>
          </cell>
          <cell r="M10">
            <v>2.54</v>
          </cell>
          <cell r="N10">
            <v>2.54</v>
          </cell>
          <cell r="O10">
            <v>2.54</v>
          </cell>
        </row>
        <row r="11">
          <cell r="B11" t="str">
            <v>APU</v>
          </cell>
          <cell r="C11">
            <v>3.8</v>
          </cell>
          <cell r="D11">
            <v>3.78</v>
          </cell>
          <cell r="E11">
            <v>3.72</v>
          </cell>
          <cell r="F11">
            <v>3.6</v>
          </cell>
          <cell r="G11">
            <v>3.44</v>
          </cell>
          <cell r="H11">
            <v>3.28</v>
          </cell>
          <cell r="I11">
            <v>3.1</v>
          </cell>
          <cell r="J11">
            <v>2.9249999999999998</v>
          </cell>
          <cell r="K11">
            <v>2.7850000000000001</v>
          </cell>
          <cell r="L11">
            <v>2.62</v>
          </cell>
          <cell r="M11">
            <v>2.5299999999999998</v>
          </cell>
          <cell r="N11">
            <v>2.66</v>
          </cell>
          <cell r="O11">
            <v>2.2799999999999998</v>
          </cell>
        </row>
        <row r="12">
          <cell r="B12" t="str">
            <v>WTR</v>
          </cell>
          <cell r="C12">
            <v>0.85</v>
          </cell>
          <cell r="D12">
            <v>0.79</v>
          </cell>
          <cell r="E12">
            <v>0.74</v>
          </cell>
          <cell r="F12">
            <v>0.69</v>
          </cell>
          <cell r="G12">
            <v>0.63</v>
          </cell>
          <cell r="H12">
            <v>0.57999999999999996</v>
          </cell>
          <cell r="I12">
            <v>0.53600000000000003</v>
          </cell>
          <cell r="J12">
            <v>0.504</v>
          </cell>
          <cell r="K12">
            <v>0.47199999999999998</v>
          </cell>
          <cell r="L12">
            <v>0.44</v>
          </cell>
          <cell r="M12">
            <v>0.40799999999999997</v>
          </cell>
          <cell r="N12">
            <v>0.38400000000000001</v>
          </cell>
          <cell r="O12">
            <v>0.35199999999999998</v>
          </cell>
        </row>
        <row r="13">
          <cell r="B13" t="str">
            <v>ARTNA</v>
          </cell>
          <cell r="C13">
            <v>0.95499999999999996</v>
          </cell>
          <cell r="D13">
            <v>0.92700000000000005</v>
          </cell>
          <cell r="E13">
            <v>0.9</v>
          </cell>
          <cell r="F13">
            <v>0.873</v>
          </cell>
          <cell r="G13">
            <v>0.84799999999999998</v>
          </cell>
          <cell r="H13">
            <v>0.82399999999999995</v>
          </cell>
          <cell r="I13">
            <v>0.79200000000000004</v>
          </cell>
          <cell r="J13">
            <v>0.76300000000000001</v>
          </cell>
          <cell r="K13">
            <v>0.752</v>
          </cell>
          <cell r="L13">
            <v>0.72099999999999997</v>
          </cell>
          <cell r="M13">
            <v>0.70599999999999996</v>
          </cell>
          <cell r="N13">
            <v>0.66400000000000003</v>
          </cell>
          <cell r="O13">
            <v>0.61</v>
          </cell>
        </row>
        <row r="14">
          <cell r="B14" t="str">
            <v>ATO</v>
          </cell>
          <cell r="C14">
            <v>1.94</v>
          </cell>
          <cell r="D14">
            <v>1.8</v>
          </cell>
          <cell r="E14">
            <v>1.68</v>
          </cell>
          <cell r="F14">
            <v>1.56</v>
          </cell>
          <cell r="G14">
            <v>1.48</v>
          </cell>
          <cell r="H14">
            <v>1.4</v>
          </cell>
          <cell r="I14">
            <v>1.38</v>
          </cell>
          <cell r="J14">
            <v>1.36</v>
          </cell>
          <cell r="K14">
            <v>1.34</v>
          </cell>
          <cell r="L14">
            <v>1.32</v>
          </cell>
          <cell r="M14">
            <v>1.3</v>
          </cell>
          <cell r="N14">
            <v>1.28</v>
          </cell>
          <cell r="O14">
            <v>1.26</v>
          </cell>
        </row>
        <row r="15">
          <cell r="B15" t="str">
            <v>AGR</v>
          </cell>
          <cell r="C15">
            <v>1.744</v>
          </cell>
          <cell r="D15">
            <v>1.728</v>
          </cell>
          <cell r="E15">
            <v>1.728</v>
          </cell>
          <cell r="F15">
            <v>0</v>
          </cell>
          <cell r="G15" t="str">
            <v>N/A</v>
          </cell>
          <cell r="H15" t="str">
            <v>N/A</v>
          </cell>
          <cell r="I15" t="str">
            <v>N/A</v>
          </cell>
          <cell r="J15" t="str">
            <v>N/A</v>
          </cell>
          <cell r="K15" t="str">
            <v>N/A</v>
          </cell>
          <cell r="L15" t="str">
            <v>N/A</v>
          </cell>
          <cell r="M15" t="str">
            <v>N/A</v>
          </cell>
          <cell r="N15" t="str">
            <v>N/A</v>
          </cell>
          <cell r="O15" t="str">
            <v>N/A</v>
          </cell>
        </row>
        <row r="16">
          <cell r="B16" t="str">
            <v>AVA</v>
          </cell>
          <cell r="C16">
            <v>1.49</v>
          </cell>
          <cell r="D16">
            <v>1.43</v>
          </cell>
          <cell r="E16">
            <v>1.37</v>
          </cell>
          <cell r="F16">
            <v>1.32</v>
          </cell>
          <cell r="G16">
            <v>1.27</v>
          </cell>
          <cell r="H16">
            <v>1.22</v>
          </cell>
          <cell r="I16">
            <v>1.1599999999999999</v>
          </cell>
          <cell r="J16">
            <v>1.1000000000000001</v>
          </cell>
          <cell r="K16">
            <v>1</v>
          </cell>
          <cell r="L16">
            <v>0.81</v>
          </cell>
          <cell r="M16">
            <v>0.69</v>
          </cell>
          <cell r="N16">
            <v>0.59499999999999997</v>
          </cell>
          <cell r="O16">
            <v>0.56999999999999995</v>
          </cell>
        </row>
        <row r="17">
          <cell r="B17" t="str">
            <v>BKH</v>
          </cell>
          <cell r="C17">
            <v>1.93</v>
          </cell>
          <cell r="D17">
            <v>1.81</v>
          </cell>
          <cell r="E17">
            <v>1.68</v>
          </cell>
          <cell r="F17">
            <v>1.62</v>
          </cell>
          <cell r="G17">
            <v>1.56</v>
          </cell>
          <cell r="H17">
            <v>1.52</v>
          </cell>
          <cell r="I17">
            <v>1.48</v>
          </cell>
          <cell r="J17">
            <v>1.46</v>
          </cell>
          <cell r="K17">
            <v>1.44</v>
          </cell>
          <cell r="L17">
            <v>1.42</v>
          </cell>
          <cell r="M17">
            <v>1.4</v>
          </cell>
          <cell r="N17">
            <v>1.37</v>
          </cell>
          <cell r="O17">
            <v>1.32</v>
          </cell>
        </row>
        <row r="18">
          <cell r="B18" t="str">
            <v>CWT</v>
          </cell>
          <cell r="C18">
            <v>0.75</v>
          </cell>
          <cell r="D18">
            <v>0.72</v>
          </cell>
          <cell r="E18">
            <v>0.69</v>
          </cell>
          <cell r="F18">
            <v>0.67</v>
          </cell>
          <cell r="G18">
            <v>0.65</v>
          </cell>
          <cell r="H18">
            <v>0.64</v>
          </cell>
          <cell r="I18">
            <v>0.63</v>
          </cell>
          <cell r="J18">
            <v>0.61499999999999999</v>
          </cell>
          <cell r="K18">
            <v>0.59499999999999997</v>
          </cell>
          <cell r="L18">
            <v>0.59</v>
          </cell>
          <cell r="M18">
            <v>0.58499999999999996</v>
          </cell>
          <cell r="N18">
            <v>0.57999999999999996</v>
          </cell>
          <cell r="O18">
            <v>0.57499999999999996</v>
          </cell>
        </row>
        <row r="19">
          <cell r="B19" t="str">
            <v>CNP</v>
          </cell>
          <cell r="C19">
            <v>1.1200000000000001</v>
          </cell>
          <cell r="D19">
            <v>1.3480000000000001</v>
          </cell>
          <cell r="E19">
            <v>1.03</v>
          </cell>
          <cell r="F19">
            <v>0.99</v>
          </cell>
          <cell r="G19">
            <v>0.95</v>
          </cell>
          <cell r="H19">
            <v>0.83</v>
          </cell>
          <cell r="I19">
            <v>0.81</v>
          </cell>
          <cell r="J19">
            <v>0.79</v>
          </cell>
          <cell r="K19">
            <v>0.78</v>
          </cell>
          <cell r="L19">
            <v>0.76</v>
          </cell>
          <cell r="M19">
            <v>0.73</v>
          </cell>
          <cell r="N19">
            <v>0.68</v>
          </cell>
          <cell r="O19">
            <v>0.6</v>
          </cell>
        </row>
        <row r="20">
          <cell r="B20" t="str">
            <v>CPK</v>
          </cell>
          <cell r="C20">
            <v>1.39</v>
          </cell>
          <cell r="D20">
            <v>1.26</v>
          </cell>
          <cell r="E20">
            <v>1.19</v>
          </cell>
          <cell r="F20">
            <v>1.1200000000000001</v>
          </cell>
          <cell r="G20">
            <v>1.0669999999999999</v>
          </cell>
          <cell r="H20">
            <v>1.0129999999999999</v>
          </cell>
          <cell r="I20">
            <v>0.96</v>
          </cell>
          <cell r="J20">
            <v>0.91</v>
          </cell>
          <cell r="K20">
            <v>0.87</v>
          </cell>
          <cell r="L20">
            <v>0.83299999999999996</v>
          </cell>
          <cell r="M20">
            <v>0.80700000000000005</v>
          </cell>
          <cell r="N20">
            <v>0.78300000000000003</v>
          </cell>
          <cell r="O20">
            <v>0.77</v>
          </cell>
        </row>
        <row r="21">
          <cell r="B21" t="str">
            <v>CMS</v>
          </cell>
          <cell r="C21">
            <v>1.43</v>
          </cell>
          <cell r="D21">
            <v>1.33</v>
          </cell>
          <cell r="E21">
            <v>1.24</v>
          </cell>
          <cell r="F21">
            <v>1.1599999999999999</v>
          </cell>
          <cell r="G21">
            <v>1.08</v>
          </cell>
          <cell r="H21">
            <v>1.02</v>
          </cell>
          <cell r="I21">
            <v>0.96</v>
          </cell>
          <cell r="J21">
            <v>0.84</v>
          </cell>
          <cell r="K21">
            <v>0.66</v>
          </cell>
          <cell r="L21">
            <v>0.5</v>
          </cell>
          <cell r="M21">
            <v>0.36</v>
          </cell>
          <cell r="N21">
            <v>0.2</v>
          </cell>
          <cell r="O21">
            <v>0</v>
          </cell>
        </row>
        <row r="22">
          <cell r="B22" t="str">
            <v>CTWS</v>
          </cell>
          <cell r="C22">
            <v>1.24</v>
          </cell>
          <cell r="D22">
            <v>1.18</v>
          </cell>
          <cell r="E22">
            <v>1.1200000000000001</v>
          </cell>
          <cell r="F22">
            <v>1.05</v>
          </cell>
          <cell r="G22">
            <v>1.01</v>
          </cell>
          <cell r="H22">
            <v>0.98</v>
          </cell>
          <cell r="I22">
            <v>0.96</v>
          </cell>
          <cell r="J22">
            <v>0.94</v>
          </cell>
          <cell r="K22">
            <v>0.92</v>
          </cell>
          <cell r="L22">
            <v>0.9</v>
          </cell>
          <cell r="M22">
            <v>0.88</v>
          </cell>
          <cell r="N22">
            <v>0.87</v>
          </cell>
          <cell r="O22">
            <v>0.85499999999999998</v>
          </cell>
        </row>
        <row r="23">
          <cell r="B23" t="str">
            <v>ED</v>
          </cell>
          <cell r="C23">
            <v>2.86</v>
          </cell>
          <cell r="D23">
            <v>2.76</v>
          </cell>
          <cell r="E23">
            <v>2.68</v>
          </cell>
          <cell r="F23">
            <v>2.6</v>
          </cell>
          <cell r="G23">
            <v>2.52</v>
          </cell>
          <cell r="H23">
            <v>2.46</v>
          </cell>
          <cell r="I23">
            <v>2.42</v>
          </cell>
          <cell r="J23">
            <v>2.4</v>
          </cell>
          <cell r="K23">
            <v>2.38</v>
          </cell>
          <cell r="L23">
            <v>2.36</v>
          </cell>
          <cell r="M23">
            <v>2.34</v>
          </cell>
          <cell r="N23">
            <v>2.3199999999999998</v>
          </cell>
          <cell r="O23">
            <v>2.2999999999999998</v>
          </cell>
        </row>
        <row r="24">
          <cell r="B24" t="str">
            <v>CWCO</v>
          </cell>
          <cell r="C24">
            <v>0.34</v>
          </cell>
          <cell r="D24">
            <v>0.31</v>
          </cell>
          <cell r="E24">
            <v>0.3</v>
          </cell>
          <cell r="F24">
            <v>0.3</v>
          </cell>
          <cell r="G24">
            <v>0.3</v>
          </cell>
          <cell r="H24">
            <v>0.3</v>
          </cell>
          <cell r="I24">
            <v>0.3</v>
          </cell>
          <cell r="J24">
            <v>0.3</v>
          </cell>
          <cell r="K24">
            <v>0.3</v>
          </cell>
          <cell r="L24">
            <v>0.28000000000000003</v>
          </cell>
          <cell r="M24">
            <v>0.32500000000000001</v>
          </cell>
          <cell r="N24">
            <v>0.19500000000000001</v>
          </cell>
          <cell r="O24">
            <v>0.24</v>
          </cell>
        </row>
        <row r="25">
          <cell r="B25" t="str">
            <v>DGAS</v>
          </cell>
          <cell r="C25" t="str">
            <v>N/A</v>
          </cell>
          <cell r="D25" t="str">
            <v>N/A</v>
          </cell>
          <cell r="E25">
            <v>0.82</v>
          </cell>
          <cell r="F25">
            <v>0.8</v>
          </cell>
          <cell r="G25">
            <v>0.76</v>
          </cell>
          <cell r="H25">
            <v>0.72</v>
          </cell>
          <cell r="I25">
            <v>0.7</v>
          </cell>
          <cell r="J25">
            <v>0.68</v>
          </cell>
          <cell r="K25">
            <v>0.65</v>
          </cell>
          <cell r="L25">
            <v>0.64</v>
          </cell>
          <cell r="M25">
            <v>0.62</v>
          </cell>
          <cell r="N25">
            <v>0.61</v>
          </cell>
          <cell r="O25">
            <v>0.6</v>
          </cell>
        </row>
        <row r="26">
          <cell r="B26" t="str">
            <v>D</v>
          </cell>
          <cell r="C26">
            <v>3.34</v>
          </cell>
          <cell r="D26">
            <v>3.0350000000000001</v>
          </cell>
          <cell r="E26">
            <v>2.8</v>
          </cell>
          <cell r="F26">
            <v>2.59</v>
          </cell>
          <cell r="G26">
            <v>2.4</v>
          </cell>
          <cell r="H26">
            <v>2.25</v>
          </cell>
          <cell r="I26">
            <v>2.11</v>
          </cell>
          <cell r="J26">
            <v>1.97</v>
          </cell>
          <cell r="K26">
            <v>1.83</v>
          </cell>
          <cell r="L26">
            <v>1.75</v>
          </cell>
          <cell r="M26">
            <v>1.58</v>
          </cell>
          <cell r="N26">
            <v>1.46</v>
          </cell>
          <cell r="O26">
            <v>1.38</v>
          </cell>
        </row>
        <row r="27">
          <cell r="B27" t="str">
            <v>DTE</v>
          </cell>
          <cell r="C27">
            <v>3.59</v>
          </cell>
          <cell r="D27">
            <v>3.36</v>
          </cell>
          <cell r="E27">
            <v>3.06</v>
          </cell>
          <cell r="F27">
            <v>2.84</v>
          </cell>
          <cell r="G27">
            <v>2.69</v>
          </cell>
          <cell r="H27">
            <v>2.59</v>
          </cell>
          <cell r="I27">
            <v>2.42</v>
          </cell>
          <cell r="J27">
            <v>2.3199999999999998</v>
          </cell>
          <cell r="K27">
            <v>2.1800000000000002</v>
          </cell>
          <cell r="L27">
            <v>2.12</v>
          </cell>
          <cell r="M27">
            <v>2.12</v>
          </cell>
          <cell r="N27">
            <v>2.12</v>
          </cell>
          <cell r="O27">
            <v>2.0750000000000002</v>
          </cell>
        </row>
        <row r="28">
          <cell r="B28" t="str">
            <v>DUK</v>
          </cell>
          <cell r="C28">
            <v>3.64</v>
          </cell>
          <cell r="D28">
            <v>3.49</v>
          </cell>
          <cell r="E28">
            <v>3.36</v>
          </cell>
          <cell r="F28">
            <v>3.24</v>
          </cell>
          <cell r="G28">
            <v>3.15</v>
          </cell>
          <cell r="H28">
            <v>3.09</v>
          </cell>
          <cell r="I28">
            <v>3.03</v>
          </cell>
          <cell r="J28">
            <v>2.97</v>
          </cell>
          <cell r="K28">
            <v>2.91</v>
          </cell>
          <cell r="L28">
            <v>2.82</v>
          </cell>
          <cell r="M28">
            <v>2.7</v>
          </cell>
          <cell r="N28">
            <v>2.58</v>
          </cell>
          <cell r="O28">
            <v>0</v>
          </cell>
        </row>
        <row r="29">
          <cell r="B29" t="str">
            <v>EIX</v>
          </cell>
          <cell r="C29">
            <v>2.4279999999999999</v>
          </cell>
          <cell r="D29">
            <v>2.2330000000000001</v>
          </cell>
          <cell r="E29">
            <v>1.9830000000000001</v>
          </cell>
          <cell r="F29">
            <v>1.7330000000000001</v>
          </cell>
          <cell r="G29">
            <v>1.4830000000000001</v>
          </cell>
          <cell r="H29">
            <v>1.3680000000000001</v>
          </cell>
          <cell r="I29">
            <v>1.3129999999999999</v>
          </cell>
          <cell r="J29">
            <v>1.2849999999999999</v>
          </cell>
          <cell r="K29">
            <v>1.2649999999999999</v>
          </cell>
          <cell r="L29">
            <v>1.2450000000000001</v>
          </cell>
          <cell r="M29">
            <v>1.2250000000000001</v>
          </cell>
          <cell r="N29">
            <v>1.175</v>
          </cell>
          <cell r="O29">
            <v>1.1000000000000001</v>
          </cell>
        </row>
        <row r="30">
          <cell r="B30" t="str">
            <v>EE</v>
          </cell>
          <cell r="C30">
            <v>1.415</v>
          </cell>
          <cell r="D30">
            <v>1.3149999999999999</v>
          </cell>
          <cell r="E30">
            <v>1.2250000000000001</v>
          </cell>
          <cell r="F30">
            <v>1.165</v>
          </cell>
          <cell r="G30">
            <v>1.105</v>
          </cell>
          <cell r="H30">
            <v>1.0449999999999999</v>
          </cell>
          <cell r="I30">
            <v>0.97</v>
          </cell>
          <cell r="J30">
            <v>0.66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ETR</v>
          </cell>
          <cell r="C31">
            <v>3.58</v>
          </cell>
          <cell r="D31">
            <v>3.5</v>
          </cell>
          <cell r="E31">
            <v>3.42</v>
          </cell>
          <cell r="F31">
            <v>3.34</v>
          </cell>
          <cell r="G31">
            <v>3.32</v>
          </cell>
          <cell r="H31">
            <v>3.32</v>
          </cell>
          <cell r="I31">
            <v>3.32</v>
          </cell>
          <cell r="J31">
            <v>3.32</v>
          </cell>
          <cell r="K31">
            <v>3.24</v>
          </cell>
          <cell r="L31">
            <v>3</v>
          </cell>
          <cell r="M31">
            <v>3</v>
          </cell>
          <cell r="N31">
            <v>2.58</v>
          </cell>
          <cell r="O31">
            <v>2.16</v>
          </cell>
        </row>
        <row r="32">
          <cell r="B32" t="str">
            <v>ES</v>
          </cell>
          <cell r="C32">
            <v>2.02</v>
          </cell>
          <cell r="D32">
            <v>1.9</v>
          </cell>
          <cell r="E32">
            <v>1.78</v>
          </cell>
          <cell r="F32">
            <v>1.67</v>
          </cell>
          <cell r="G32">
            <v>1.57</v>
          </cell>
          <cell r="H32">
            <v>1.47</v>
          </cell>
          <cell r="I32">
            <v>1.32</v>
          </cell>
          <cell r="J32">
            <v>1.1000000000000001</v>
          </cell>
          <cell r="K32">
            <v>1.0249999999999999</v>
          </cell>
          <cell r="L32">
            <v>0.95</v>
          </cell>
          <cell r="M32">
            <v>0.82499999999999996</v>
          </cell>
          <cell r="N32">
            <v>0.77500000000000002</v>
          </cell>
          <cell r="O32">
            <v>0.72499999999999998</v>
          </cell>
        </row>
        <row r="33">
          <cell r="B33" t="str">
            <v>EXC</v>
          </cell>
          <cell r="C33">
            <v>1.38</v>
          </cell>
          <cell r="D33">
            <v>1.31</v>
          </cell>
          <cell r="E33">
            <v>1.26</v>
          </cell>
          <cell r="F33">
            <v>1.24</v>
          </cell>
          <cell r="G33">
            <v>1.24</v>
          </cell>
          <cell r="H33">
            <v>1.4550000000000001</v>
          </cell>
          <cell r="I33">
            <v>2.1</v>
          </cell>
          <cell r="J33">
            <v>2.1</v>
          </cell>
          <cell r="K33">
            <v>2.1</v>
          </cell>
          <cell r="L33">
            <v>2.1</v>
          </cell>
          <cell r="M33">
            <v>2.0499999999999998</v>
          </cell>
          <cell r="N33">
            <v>1.82</v>
          </cell>
          <cell r="O33">
            <v>1.64</v>
          </cell>
        </row>
        <row r="34">
          <cell r="B34" t="str">
            <v>FE</v>
          </cell>
          <cell r="C34">
            <v>1.82</v>
          </cell>
          <cell r="D34">
            <v>1.44</v>
          </cell>
          <cell r="E34">
            <v>1.44</v>
          </cell>
          <cell r="F34">
            <v>1.44</v>
          </cell>
          <cell r="G34">
            <v>1.44</v>
          </cell>
          <cell r="H34">
            <v>1.65</v>
          </cell>
          <cell r="I34">
            <v>2.2000000000000002</v>
          </cell>
          <cell r="J34">
            <v>2.2000000000000002</v>
          </cell>
          <cell r="K34">
            <v>2.2000000000000002</v>
          </cell>
          <cell r="L34">
            <v>2.2000000000000002</v>
          </cell>
          <cell r="M34">
            <v>2.2000000000000002</v>
          </cell>
          <cell r="N34">
            <v>2.0499999999999998</v>
          </cell>
          <cell r="O34">
            <v>1.85</v>
          </cell>
        </row>
        <row r="35">
          <cell r="B35" t="str">
            <v>FTS.TO</v>
          </cell>
          <cell r="C35">
            <v>1.75</v>
          </cell>
          <cell r="D35">
            <v>1.65</v>
          </cell>
          <cell r="E35">
            <v>1.55</v>
          </cell>
          <cell r="F35">
            <v>1.43</v>
          </cell>
          <cell r="G35">
            <v>1.3</v>
          </cell>
          <cell r="H35">
            <v>1.25</v>
          </cell>
          <cell r="I35">
            <v>1.21</v>
          </cell>
          <cell r="J35">
            <v>1.17</v>
          </cell>
          <cell r="K35">
            <v>1.1200000000000001</v>
          </cell>
          <cell r="L35">
            <v>1.04</v>
          </cell>
          <cell r="M35">
            <v>1</v>
          </cell>
          <cell r="N35">
            <v>0.82</v>
          </cell>
          <cell r="O35">
            <v>0.67</v>
          </cell>
        </row>
        <row r="36">
          <cell r="B36" t="str">
            <v>EGAS</v>
          </cell>
          <cell r="C36" t="str">
            <v>N/A</v>
          </cell>
          <cell r="D36" t="str">
            <v>N/A</v>
          </cell>
          <cell r="E36">
            <v>0.3</v>
          </cell>
          <cell r="F36">
            <v>0.54</v>
          </cell>
          <cell r="G36">
            <v>0.54</v>
          </cell>
          <cell r="H36">
            <v>0.54</v>
          </cell>
          <cell r="I36">
            <v>0.54</v>
          </cell>
          <cell r="J36">
            <v>0.54</v>
          </cell>
          <cell r="K36">
            <v>0.54</v>
          </cell>
          <cell r="L36">
            <v>0.52500000000000002</v>
          </cell>
          <cell r="M36">
            <v>0.215</v>
          </cell>
          <cell r="N36">
            <v>0.34</v>
          </cell>
          <cell r="O36">
            <v>0.113</v>
          </cell>
        </row>
        <row r="37">
          <cell r="B37" t="str">
            <v>GXP</v>
          </cell>
          <cell r="C37" t="str">
            <v>N/A</v>
          </cell>
          <cell r="D37">
            <v>1.1000000000000001</v>
          </cell>
          <cell r="E37">
            <v>1.0549999999999999</v>
          </cell>
          <cell r="F37">
            <v>0.998</v>
          </cell>
          <cell r="G37">
            <v>0.93500000000000005</v>
          </cell>
          <cell r="H37">
            <v>0.88200000000000001</v>
          </cell>
          <cell r="I37">
            <v>0.85499999999999998</v>
          </cell>
          <cell r="J37">
            <v>0.83499999999999996</v>
          </cell>
          <cell r="K37">
            <v>0.83</v>
          </cell>
          <cell r="L37">
            <v>0.83</v>
          </cell>
          <cell r="M37">
            <v>1.66</v>
          </cell>
          <cell r="N37">
            <v>1.66</v>
          </cell>
          <cell r="O37">
            <v>1.66</v>
          </cell>
        </row>
        <row r="38">
          <cell r="B38" t="str">
            <v>HE</v>
          </cell>
          <cell r="C38">
            <v>1.24</v>
          </cell>
          <cell r="D38">
            <v>1.24</v>
          </cell>
          <cell r="E38">
            <v>1.24</v>
          </cell>
          <cell r="F38">
            <v>1.24</v>
          </cell>
          <cell r="G38">
            <v>1.24</v>
          </cell>
          <cell r="H38">
            <v>1.24</v>
          </cell>
          <cell r="I38">
            <v>1.24</v>
          </cell>
          <cell r="J38">
            <v>1.24</v>
          </cell>
          <cell r="K38">
            <v>1.24</v>
          </cell>
          <cell r="L38">
            <v>1.24</v>
          </cell>
          <cell r="M38">
            <v>1.24</v>
          </cell>
          <cell r="N38">
            <v>1.24</v>
          </cell>
          <cell r="O38">
            <v>1.24</v>
          </cell>
        </row>
        <row r="39">
          <cell r="B39" t="str">
            <v>IDA</v>
          </cell>
          <cell r="C39">
            <v>2.4</v>
          </cell>
          <cell r="D39">
            <v>2.2400000000000002</v>
          </cell>
          <cell r="E39">
            <v>2.08</v>
          </cell>
          <cell r="F39">
            <v>1.92</v>
          </cell>
          <cell r="G39">
            <v>1.76</v>
          </cell>
          <cell r="H39">
            <v>1.57</v>
          </cell>
          <cell r="I39">
            <v>1.37</v>
          </cell>
          <cell r="J39">
            <v>1.2</v>
          </cell>
          <cell r="K39">
            <v>1.2</v>
          </cell>
          <cell r="L39">
            <v>1.2</v>
          </cell>
          <cell r="M39">
            <v>1.2</v>
          </cell>
          <cell r="N39">
            <v>1.2</v>
          </cell>
          <cell r="O39">
            <v>1.2</v>
          </cell>
        </row>
        <row r="40">
          <cell r="B40" t="str">
            <v>MGEE</v>
          </cell>
          <cell r="C40">
            <v>1.32</v>
          </cell>
          <cell r="D40">
            <v>1.26</v>
          </cell>
          <cell r="E40">
            <v>1.21</v>
          </cell>
          <cell r="F40">
            <v>1.1599999999999999</v>
          </cell>
          <cell r="G40">
            <v>1.1100000000000001</v>
          </cell>
          <cell r="H40">
            <v>1.07</v>
          </cell>
          <cell r="I40">
            <v>1.04</v>
          </cell>
          <cell r="J40">
            <v>1.0109999999999999</v>
          </cell>
          <cell r="K40">
            <v>0.99299999999999999</v>
          </cell>
          <cell r="L40">
            <v>0.97299999999999998</v>
          </cell>
          <cell r="M40">
            <v>0.95599999999999996</v>
          </cell>
          <cell r="N40">
            <v>0.94</v>
          </cell>
          <cell r="O40">
            <v>0.92700000000000005</v>
          </cell>
        </row>
        <row r="41">
          <cell r="B41" t="str">
            <v>MSEX</v>
          </cell>
          <cell r="C41">
            <v>0.91100000000000003</v>
          </cell>
          <cell r="D41">
            <v>0.85799999999999998</v>
          </cell>
          <cell r="E41">
            <v>0.80800000000000005</v>
          </cell>
          <cell r="F41">
            <v>0.77600000000000002</v>
          </cell>
          <cell r="G41">
            <v>0.76300000000000001</v>
          </cell>
          <cell r="H41">
            <v>0.753</v>
          </cell>
          <cell r="I41">
            <v>0.74299999999999999</v>
          </cell>
          <cell r="J41">
            <v>0.73299999999999998</v>
          </cell>
          <cell r="K41">
            <v>0.72299999999999998</v>
          </cell>
          <cell r="L41">
            <v>0.71299999999999997</v>
          </cell>
          <cell r="M41">
            <v>0.70299999999999996</v>
          </cell>
          <cell r="N41">
            <v>0.69299999999999995</v>
          </cell>
          <cell r="O41">
            <v>0.68300000000000005</v>
          </cell>
        </row>
        <row r="42">
          <cell r="B42" t="str">
            <v>NJR</v>
          </cell>
          <cell r="C42">
            <v>1.1120000000000001</v>
          </cell>
          <cell r="D42">
            <v>1.04</v>
          </cell>
          <cell r="E42">
            <v>0.98</v>
          </cell>
          <cell r="F42">
            <v>0.93</v>
          </cell>
          <cell r="G42">
            <v>0.85499999999999998</v>
          </cell>
          <cell r="H42">
            <v>0.81</v>
          </cell>
          <cell r="I42">
            <v>0.77</v>
          </cell>
          <cell r="J42">
            <v>0.72</v>
          </cell>
          <cell r="K42">
            <v>0.68</v>
          </cell>
          <cell r="L42">
            <v>0.62</v>
          </cell>
          <cell r="M42">
            <v>0.55500000000000005</v>
          </cell>
          <cell r="N42">
            <v>0.50700000000000001</v>
          </cell>
          <cell r="O42">
            <v>0.48</v>
          </cell>
        </row>
        <row r="43">
          <cell r="B43" t="str">
            <v>NEE</v>
          </cell>
          <cell r="C43">
            <v>4.4400000000000004</v>
          </cell>
          <cell r="D43">
            <v>3.93</v>
          </cell>
          <cell r="E43">
            <v>3.48</v>
          </cell>
          <cell r="F43">
            <v>3.08</v>
          </cell>
          <cell r="G43">
            <v>2.9</v>
          </cell>
          <cell r="H43">
            <v>2.64</v>
          </cell>
          <cell r="I43">
            <v>2.4</v>
          </cell>
          <cell r="J43">
            <v>2.2000000000000002</v>
          </cell>
          <cell r="K43">
            <v>2</v>
          </cell>
          <cell r="L43">
            <v>1.89</v>
          </cell>
          <cell r="M43">
            <v>1.78</v>
          </cell>
          <cell r="N43">
            <v>1.64</v>
          </cell>
          <cell r="O43">
            <v>1.5</v>
          </cell>
        </row>
        <row r="44">
          <cell r="B44" t="str">
            <v>NI</v>
          </cell>
          <cell r="C44">
            <v>0.78</v>
          </cell>
          <cell r="D44">
            <v>0.7</v>
          </cell>
          <cell r="E44">
            <v>0.64</v>
          </cell>
          <cell r="F44">
            <v>0.83</v>
          </cell>
          <cell r="G44">
            <v>1.02</v>
          </cell>
          <cell r="H44">
            <v>0.98</v>
          </cell>
          <cell r="I44">
            <v>0.94</v>
          </cell>
          <cell r="J44">
            <v>0.92</v>
          </cell>
          <cell r="K44">
            <v>0.92</v>
          </cell>
          <cell r="L44">
            <v>0.92</v>
          </cell>
          <cell r="M44">
            <v>0.92</v>
          </cell>
          <cell r="N44">
            <v>0.92</v>
          </cell>
          <cell r="O44">
            <v>0.92</v>
          </cell>
        </row>
        <row r="45">
          <cell r="B45" t="str">
            <v>NWN</v>
          </cell>
          <cell r="C45">
            <v>1.89</v>
          </cell>
          <cell r="D45">
            <v>1.88</v>
          </cell>
          <cell r="E45">
            <v>1.87</v>
          </cell>
          <cell r="F45">
            <v>1.86</v>
          </cell>
          <cell r="G45">
            <v>1.85</v>
          </cell>
          <cell r="H45">
            <v>1.83</v>
          </cell>
          <cell r="I45">
            <v>1.79</v>
          </cell>
          <cell r="J45">
            <v>1.75</v>
          </cell>
          <cell r="K45">
            <v>1.68</v>
          </cell>
          <cell r="L45">
            <v>1.6</v>
          </cell>
          <cell r="M45">
            <v>1.52</v>
          </cell>
          <cell r="N45">
            <v>1.44</v>
          </cell>
          <cell r="O45">
            <v>1.39</v>
          </cell>
        </row>
        <row r="46">
          <cell r="B46" t="str">
            <v>NWE</v>
          </cell>
          <cell r="C46">
            <v>2.2000000000000002</v>
          </cell>
          <cell r="D46">
            <v>2.1</v>
          </cell>
          <cell r="E46">
            <v>2</v>
          </cell>
          <cell r="F46">
            <v>1.92</v>
          </cell>
          <cell r="G46">
            <v>1.6</v>
          </cell>
          <cell r="H46">
            <v>1.52</v>
          </cell>
          <cell r="I46">
            <v>1.48</v>
          </cell>
          <cell r="J46">
            <v>1.44</v>
          </cell>
          <cell r="K46">
            <v>1.36</v>
          </cell>
          <cell r="L46">
            <v>1.34</v>
          </cell>
          <cell r="M46">
            <v>1.32</v>
          </cell>
          <cell r="N46">
            <v>1.28</v>
          </cell>
          <cell r="O46">
            <v>1.24</v>
          </cell>
        </row>
        <row r="47">
          <cell r="B47" t="str">
            <v>OGE</v>
          </cell>
          <cell r="C47">
            <v>1.395</v>
          </cell>
          <cell r="D47">
            <v>1.27</v>
          </cell>
          <cell r="E47">
            <v>1.155</v>
          </cell>
          <cell r="F47">
            <v>1.05</v>
          </cell>
          <cell r="G47">
            <v>0.95</v>
          </cell>
          <cell r="H47">
            <v>0.85099999999999998</v>
          </cell>
          <cell r="I47">
            <v>0.79800000000000004</v>
          </cell>
          <cell r="J47">
            <v>0.75900000000000001</v>
          </cell>
          <cell r="K47">
            <v>0.73199999999999998</v>
          </cell>
          <cell r="L47">
            <v>0.71399999999999997</v>
          </cell>
          <cell r="M47">
            <v>0.69899999999999995</v>
          </cell>
          <cell r="N47">
            <v>0.68400000000000005</v>
          </cell>
          <cell r="O47">
            <v>0.66900000000000004</v>
          </cell>
        </row>
        <row r="48">
          <cell r="B48" t="str">
            <v>OGS</v>
          </cell>
          <cell r="C48">
            <v>1.84</v>
          </cell>
          <cell r="D48">
            <v>1.68</v>
          </cell>
          <cell r="E48">
            <v>1.4</v>
          </cell>
          <cell r="F48">
            <v>1.2</v>
          </cell>
          <cell r="G48">
            <v>0.84</v>
          </cell>
        </row>
        <row r="49">
          <cell r="B49" t="str">
            <v>OTTR</v>
          </cell>
          <cell r="C49">
            <v>1.34</v>
          </cell>
          <cell r="D49">
            <v>1.28</v>
          </cell>
          <cell r="E49">
            <v>1.25</v>
          </cell>
          <cell r="F49">
            <v>1.23</v>
          </cell>
          <cell r="G49">
            <v>1.21</v>
          </cell>
          <cell r="H49">
            <v>1.19</v>
          </cell>
          <cell r="I49">
            <v>1.19</v>
          </cell>
          <cell r="J49">
            <v>1.19</v>
          </cell>
          <cell r="K49">
            <v>1.19</v>
          </cell>
          <cell r="L49">
            <v>1.19</v>
          </cell>
          <cell r="M49">
            <v>1.19</v>
          </cell>
          <cell r="N49">
            <v>1.17</v>
          </cell>
          <cell r="O49">
            <v>1.1499999999999999</v>
          </cell>
        </row>
        <row r="50">
          <cell r="B50" t="str">
            <v>PCG</v>
          </cell>
          <cell r="C50">
            <v>0</v>
          </cell>
          <cell r="D50">
            <v>1.55</v>
          </cell>
          <cell r="E50">
            <v>1.925</v>
          </cell>
          <cell r="F50">
            <v>1.82</v>
          </cell>
          <cell r="G50">
            <v>1.82</v>
          </cell>
          <cell r="H50">
            <v>1.82</v>
          </cell>
          <cell r="I50">
            <v>1.82</v>
          </cell>
          <cell r="J50">
            <v>1.82</v>
          </cell>
          <cell r="K50">
            <v>1.82</v>
          </cell>
          <cell r="L50">
            <v>1.68</v>
          </cell>
          <cell r="M50">
            <v>1.56</v>
          </cell>
          <cell r="N50">
            <v>1.44</v>
          </cell>
          <cell r="O50">
            <v>1.32</v>
          </cell>
        </row>
        <row r="51">
          <cell r="B51" t="str">
            <v>PNW</v>
          </cell>
          <cell r="C51">
            <v>2.87</v>
          </cell>
          <cell r="D51">
            <v>2.7</v>
          </cell>
          <cell r="E51">
            <v>2.56</v>
          </cell>
          <cell r="F51">
            <v>2.44</v>
          </cell>
          <cell r="G51">
            <v>2.3250000000000002</v>
          </cell>
          <cell r="H51">
            <v>2.2250000000000001</v>
          </cell>
          <cell r="I51">
            <v>2.67</v>
          </cell>
          <cell r="J51">
            <v>2.1</v>
          </cell>
          <cell r="K51">
            <v>2.1</v>
          </cell>
          <cell r="L51">
            <v>2.1</v>
          </cell>
          <cell r="M51">
            <v>2.1</v>
          </cell>
          <cell r="N51">
            <v>2.1</v>
          </cell>
          <cell r="O51">
            <v>2.0249999999999999</v>
          </cell>
        </row>
        <row r="52">
          <cell r="B52" t="str">
            <v>PNM</v>
          </cell>
          <cell r="C52">
            <v>1.085</v>
          </cell>
          <cell r="D52">
            <v>0.99299999999999999</v>
          </cell>
          <cell r="E52">
            <v>0.88</v>
          </cell>
          <cell r="F52">
            <v>0.8</v>
          </cell>
          <cell r="G52">
            <v>0.755</v>
          </cell>
          <cell r="H52">
            <v>0.68</v>
          </cell>
          <cell r="I52">
            <v>0.57999999999999996</v>
          </cell>
          <cell r="J52">
            <v>0.5</v>
          </cell>
          <cell r="K52">
            <v>0.5</v>
          </cell>
          <cell r="L52">
            <v>0.5</v>
          </cell>
          <cell r="M52">
            <v>0.60499999999999998</v>
          </cell>
          <cell r="N52">
            <v>0.91</v>
          </cell>
          <cell r="O52">
            <v>0.86</v>
          </cell>
        </row>
        <row r="53">
          <cell r="B53" t="str">
            <v>POR</v>
          </cell>
          <cell r="C53">
            <v>1.4279999999999999</v>
          </cell>
          <cell r="D53">
            <v>1.34</v>
          </cell>
          <cell r="E53">
            <v>1.26</v>
          </cell>
          <cell r="F53">
            <v>1.18</v>
          </cell>
          <cell r="G53">
            <v>1.115</v>
          </cell>
          <cell r="H53">
            <v>1.095</v>
          </cell>
          <cell r="I53">
            <v>1.075</v>
          </cell>
          <cell r="J53">
            <v>1.0549999999999999</v>
          </cell>
          <cell r="K53">
            <v>1.0349999999999999</v>
          </cell>
          <cell r="L53">
            <v>1.01</v>
          </cell>
          <cell r="M53">
            <v>0.97</v>
          </cell>
          <cell r="N53">
            <v>0.93</v>
          </cell>
          <cell r="O53">
            <v>0.67500000000000004</v>
          </cell>
        </row>
        <row r="54">
          <cell r="B54" t="str">
            <v>PPL</v>
          </cell>
          <cell r="C54">
            <v>1.64</v>
          </cell>
          <cell r="D54">
            <v>1.58</v>
          </cell>
          <cell r="E54">
            <v>1.52</v>
          </cell>
          <cell r="F54">
            <v>1.5</v>
          </cell>
          <cell r="G54">
            <v>1.49</v>
          </cell>
          <cell r="H54">
            <v>1.47</v>
          </cell>
          <cell r="I54">
            <v>1.44</v>
          </cell>
          <cell r="J54">
            <v>1.4</v>
          </cell>
          <cell r="K54">
            <v>1.4</v>
          </cell>
          <cell r="L54">
            <v>1.38</v>
          </cell>
          <cell r="M54">
            <v>1.34</v>
          </cell>
          <cell r="N54">
            <v>1.22</v>
          </cell>
          <cell r="O54">
            <v>1.1000000000000001</v>
          </cell>
        </row>
        <row r="55">
          <cell r="B55" t="str">
            <v>PEG</v>
          </cell>
          <cell r="C55">
            <v>1.8</v>
          </cell>
          <cell r="D55">
            <v>1.72</v>
          </cell>
          <cell r="E55">
            <v>1.64</v>
          </cell>
          <cell r="F55">
            <v>1.56</v>
          </cell>
          <cell r="G55">
            <v>1.48</v>
          </cell>
          <cell r="H55">
            <v>1.44</v>
          </cell>
          <cell r="I55">
            <v>1.42</v>
          </cell>
          <cell r="J55">
            <v>1.37</v>
          </cell>
          <cell r="K55">
            <v>1.37</v>
          </cell>
          <cell r="L55">
            <v>1.33</v>
          </cell>
          <cell r="M55">
            <v>1.29</v>
          </cell>
          <cell r="N55">
            <v>1.17</v>
          </cell>
          <cell r="O55">
            <v>1.1399999999999999</v>
          </cell>
        </row>
        <row r="56">
          <cell r="B56" t="str">
            <v>RGCO</v>
          </cell>
          <cell r="C56">
            <v>0.62</v>
          </cell>
          <cell r="D56">
            <v>0.57999999999999996</v>
          </cell>
          <cell r="E56">
            <v>0.54</v>
          </cell>
          <cell r="F56">
            <v>0.51300000000000001</v>
          </cell>
          <cell r="G56">
            <v>0.49299999999999999</v>
          </cell>
          <cell r="H56">
            <v>0.48</v>
          </cell>
          <cell r="I56">
            <v>0.46700000000000003</v>
          </cell>
          <cell r="J56">
            <v>0.45300000000000001</v>
          </cell>
          <cell r="K56">
            <v>0.44</v>
          </cell>
          <cell r="L56">
            <v>0.42699999999999999</v>
          </cell>
          <cell r="M56">
            <v>0.41699999999999998</v>
          </cell>
          <cell r="N56">
            <v>0.40699999999999997</v>
          </cell>
          <cell r="O56">
            <v>0.4</v>
          </cell>
        </row>
        <row r="57">
          <cell r="B57" t="str">
            <v>SCG</v>
          </cell>
          <cell r="C57" t="str">
            <v>N/A</v>
          </cell>
          <cell r="D57">
            <v>2.4500000000000002</v>
          </cell>
          <cell r="E57">
            <v>2.2999999999999998</v>
          </cell>
          <cell r="F57">
            <v>2.1800000000000002</v>
          </cell>
          <cell r="G57">
            <v>2.1</v>
          </cell>
          <cell r="H57">
            <v>2.0299999999999998</v>
          </cell>
          <cell r="I57">
            <v>1.98</v>
          </cell>
          <cell r="J57">
            <v>1.94</v>
          </cell>
          <cell r="K57">
            <v>1.9</v>
          </cell>
          <cell r="L57">
            <v>1.88</v>
          </cell>
          <cell r="M57">
            <v>1.84</v>
          </cell>
          <cell r="N57">
            <v>1.76</v>
          </cell>
          <cell r="O57">
            <v>1.68</v>
          </cell>
        </row>
        <row r="58">
          <cell r="B58" t="str">
            <v>SRE</v>
          </cell>
          <cell r="C58">
            <v>3.58</v>
          </cell>
          <cell r="D58">
            <v>3.29</v>
          </cell>
          <cell r="E58">
            <v>3.02</v>
          </cell>
          <cell r="F58">
            <v>2.8</v>
          </cell>
          <cell r="G58">
            <v>2.64</v>
          </cell>
          <cell r="H58">
            <v>2.52</v>
          </cell>
          <cell r="I58">
            <v>2.4</v>
          </cell>
          <cell r="J58">
            <v>1.92</v>
          </cell>
          <cell r="K58">
            <v>1.56</v>
          </cell>
          <cell r="L58">
            <v>1.56</v>
          </cell>
          <cell r="M58">
            <v>1.37</v>
          </cell>
          <cell r="N58">
            <v>1.24</v>
          </cell>
          <cell r="O58">
            <v>1.2</v>
          </cell>
        </row>
        <row r="59">
          <cell r="B59" t="str">
            <v>SJW</v>
          </cell>
          <cell r="C59">
            <v>1.1200000000000001</v>
          </cell>
          <cell r="D59">
            <v>1.04</v>
          </cell>
          <cell r="E59">
            <v>0.81</v>
          </cell>
          <cell r="F59">
            <v>0.78</v>
          </cell>
          <cell r="G59">
            <v>0.75</v>
          </cell>
          <cell r="H59">
            <v>0.73</v>
          </cell>
          <cell r="I59">
            <v>0.71</v>
          </cell>
          <cell r="J59">
            <v>0.69</v>
          </cell>
          <cell r="K59">
            <v>0.68</v>
          </cell>
          <cell r="L59">
            <v>0.66</v>
          </cell>
          <cell r="M59">
            <v>0.64500000000000002</v>
          </cell>
          <cell r="N59">
            <v>0.60499999999999998</v>
          </cell>
          <cell r="O59">
            <v>0.56499999999999995</v>
          </cell>
        </row>
        <row r="60">
          <cell r="B60" t="str">
            <v>SJI</v>
          </cell>
          <cell r="C60">
            <v>1.1299999999999999</v>
          </cell>
          <cell r="D60">
            <v>1.1000000000000001</v>
          </cell>
          <cell r="E60">
            <v>1.06</v>
          </cell>
          <cell r="F60">
            <v>1.02</v>
          </cell>
          <cell r="G60">
            <v>0.96</v>
          </cell>
          <cell r="H60">
            <v>0.9</v>
          </cell>
          <cell r="I60">
            <v>0.82499999999999996</v>
          </cell>
          <cell r="J60">
            <v>0.75</v>
          </cell>
          <cell r="K60">
            <v>0.68</v>
          </cell>
          <cell r="L60">
            <v>0.61</v>
          </cell>
          <cell r="M60">
            <v>0.55500000000000005</v>
          </cell>
          <cell r="N60">
            <v>0.505</v>
          </cell>
          <cell r="O60">
            <v>0.46</v>
          </cell>
        </row>
        <row r="61">
          <cell r="B61" t="str">
            <v>SO</v>
          </cell>
          <cell r="C61">
            <v>2.38</v>
          </cell>
          <cell r="D61">
            <v>2.2999999999999998</v>
          </cell>
          <cell r="E61">
            <v>2.2229999999999999</v>
          </cell>
          <cell r="F61">
            <v>2.153</v>
          </cell>
          <cell r="G61">
            <v>2.0830000000000002</v>
          </cell>
          <cell r="H61">
            <v>2.0129999999999999</v>
          </cell>
          <cell r="I61">
            <v>1.9430000000000001</v>
          </cell>
          <cell r="J61">
            <v>1.873</v>
          </cell>
          <cell r="K61">
            <v>1.8029999999999999</v>
          </cell>
          <cell r="L61">
            <v>1.7330000000000001</v>
          </cell>
          <cell r="M61">
            <v>1.663</v>
          </cell>
          <cell r="N61">
            <v>1.595</v>
          </cell>
          <cell r="O61">
            <v>1.5349999999999999</v>
          </cell>
        </row>
        <row r="62">
          <cell r="B62" t="str">
            <v>SWX</v>
          </cell>
          <cell r="C62">
            <v>2.08</v>
          </cell>
          <cell r="D62">
            <v>1.98</v>
          </cell>
          <cell r="E62">
            <v>1.8</v>
          </cell>
          <cell r="F62">
            <v>1.62</v>
          </cell>
          <cell r="G62">
            <v>1.46</v>
          </cell>
          <cell r="H62">
            <v>1.32</v>
          </cell>
          <cell r="I62">
            <v>1.18</v>
          </cell>
          <cell r="J62">
            <v>1.06</v>
          </cell>
          <cell r="K62">
            <v>1</v>
          </cell>
          <cell r="L62">
            <v>0.95</v>
          </cell>
          <cell r="M62">
            <v>0.9</v>
          </cell>
          <cell r="N62">
            <v>0.86</v>
          </cell>
          <cell r="O62">
            <v>0.82</v>
          </cell>
        </row>
        <row r="63">
          <cell r="B63" t="str">
            <v>SR</v>
          </cell>
          <cell r="C63">
            <v>2.25</v>
          </cell>
          <cell r="D63">
            <v>2.1</v>
          </cell>
          <cell r="E63">
            <v>1.96</v>
          </cell>
          <cell r="F63">
            <v>1.84</v>
          </cell>
          <cell r="G63">
            <v>1.76</v>
          </cell>
          <cell r="H63">
            <v>1.7</v>
          </cell>
          <cell r="I63">
            <v>1.66</v>
          </cell>
          <cell r="J63">
            <v>1.61</v>
          </cell>
          <cell r="K63">
            <v>1.57</v>
          </cell>
          <cell r="L63">
            <v>1.53</v>
          </cell>
          <cell r="M63">
            <v>1.49</v>
          </cell>
          <cell r="N63">
            <v>1.45</v>
          </cell>
          <cell r="O63">
            <v>1.4</v>
          </cell>
        </row>
        <row r="64">
          <cell r="B64" t="str">
            <v>SGU</v>
          </cell>
          <cell r="C64">
            <v>0.45500000000000002</v>
          </cell>
          <cell r="D64">
            <v>0.42499999999999999</v>
          </cell>
          <cell r="E64">
            <v>0.39500000000000002</v>
          </cell>
          <cell r="F64">
            <v>0.36499999999999999</v>
          </cell>
          <cell r="G64">
            <v>0.34499999999999997</v>
          </cell>
          <cell r="H64">
            <v>0.32500000000000001</v>
          </cell>
          <cell r="I64">
            <v>0.31</v>
          </cell>
          <cell r="J64">
            <v>0.31</v>
          </cell>
          <cell r="K64">
            <v>0.28999999999999998</v>
          </cell>
          <cell r="L64">
            <v>0.27</v>
          </cell>
          <cell r="M64">
            <v>0</v>
          </cell>
          <cell r="N64">
            <v>0</v>
          </cell>
          <cell r="O64">
            <v>0</v>
          </cell>
        </row>
        <row r="65">
          <cell r="B65" t="str">
            <v>UGI</v>
          </cell>
          <cell r="C65">
            <v>1.02</v>
          </cell>
          <cell r="D65">
            <v>0.96</v>
          </cell>
          <cell r="E65">
            <v>0.93</v>
          </cell>
          <cell r="F65">
            <v>0.89</v>
          </cell>
          <cell r="G65">
            <v>0.79100000000000004</v>
          </cell>
          <cell r="H65">
            <v>0.74</v>
          </cell>
          <cell r="I65">
            <v>0.70699999999999996</v>
          </cell>
          <cell r="J65">
            <v>0.68</v>
          </cell>
          <cell r="K65">
            <v>0.6</v>
          </cell>
          <cell r="L65">
            <v>0.52300000000000002</v>
          </cell>
          <cell r="M65">
            <v>0.503</v>
          </cell>
          <cell r="N65">
            <v>0.48099999999999998</v>
          </cell>
          <cell r="O65">
            <v>0.45500000000000002</v>
          </cell>
        </row>
        <row r="66">
          <cell r="B66" t="str">
            <v>UTL</v>
          </cell>
          <cell r="C66">
            <v>1.46</v>
          </cell>
          <cell r="D66">
            <v>1.44</v>
          </cell>
          <cell r="E66">
            <v>1.42</v>
          </cell>
          <cell r="F66">
            <v>1.4</v>
          </cell>
          <cell r="G66">
            <v>1.385</v>
          </cell>
          <cell r="H66">
            <v>1.38</v>
          </cell>
          <cell r="I66">
            <v>1.38</v>
          </cell>
          <cell r="J66">
            <v>1.38</v>
          </cell>
          <cell r="K66">
            <v>1.38</v>
          </cell>
          <cell r="L66">
            <v>1.38</v>
          </cell>
          <cell r="M66">
            <v>1.38</v>
          </cell>
          <cell r="N66">
            <v>1.38</v>
          </cell>
          <cell r="O66">
            <v>1.38</v>
          </cell>
        </row>
        <row r="67">
          <cell r="B67" t="str">
            <v>VVC</v>
          </cell>
          <cell r="C67" t="str">
            <v>N/A</v>
          </cell>
          <cell r="D67">
            <v>1.71</v>
          </cell>
          <cell r="E67">
            <v>1.62</v>
          </cell>
          <cell r="F67">
            <v>1.54</v>
          </cell>
          <cell r="G67">
            <v>1.46</v>
          </cell>
          <cell r="H67">
            <v>1.425</v>
          </cell>
          <cell r="I67">
            <v>1.405</v>
          </cell>
          <cell r="J67">
            <v>1.385</v>
          </cell>
          <cell r="K67">
            <v>1.37</v>
          </cell>
          <cell r="L67">
            <v>1.35</v>
          </cell>
          <cell r="M67">
            <v>1.31</v>
          </cell>
          <cell r="N67">
            <v>1.27</v>
          </cell>
          <cell r="O67">
            <v>1.23</v>
          </cell>
        </row>
        <row r="68">
          <cell r="B68" t="str">
            <v>WEC</v>
          </cell>
          <cell r="C68">
            <v>2.21</v>
          </cell>
          <cell r="D68">
            <v>2.08</v>
          </cell>
          <cell r="E68">
            <v>1.98</v>
          </cell>
          <cell r="F68">
            <v>1.74</v>
          </cell>
          <cell r="G68">
            <v>1.56</v>
          </cell>
          <cell r="H68">
            <v>1.4450000000000001</v>
          </cell>
          <cell r="I68">
            <v>1.2</v>
          </cell>
          <cell r="J68">
            <v>1.04</v>
          </cell>
          <cell r="K68">
            <v>0.8</v>
          </cell>
          <cell r="L68">
            <v>0.67500000000000004</v>
          </cell>
          <cell r="M68">
            <v>0.54</v>
          </cell>
          <cell r="N68">
            <v>0.5</v>
          </cell>
          <cell r="O68">
            <v>0.46</v>
          </cell>
        </row>
        <row r="69">
          <cell r="B69" t="str">
            <v>WR</v>
          </cell>
          <cell r="C69" t="str">
            <v>N/A</v>
          </cell>
          <cell r="D69">
            <v>1.6</v>
          </cell>
          <cell r="E69">
            <v>1.52</v>
          </cell>
          <cell r="F69">
            <v>1.44</v>
          </cell>
          <cell r="G69">
            <v>1.4</v>
          </cell>
          <cell r="H69">
            <v>1.36</v>
          </cell>
          <cell r="I69">
            <v>1.32</v>
          </cell>
          <cell r="J69">
            <v>1.28</v>
          </cell>
          <cell r="K69">
            <v>1.24</v>
          </cell>
          <cell r="L69">
            <v>1.2</v>
          </cell>
          <cell r="M69">
            <v>1.1599999999999999</v>
          </cell>
          <cell r="N69">
            <v>1.08</v>
          </cell>
          <cell r="O69">
            <v>0.98</v>
          </cell>
        </row>
        <row r="70">
          <cell r="B70" t="str">
            <v>WGL</v>
          </cell>
          <cell r="C70" t="str">
            <v>N/A</v>
          </cell>
          <cell r="D70">
            <v>2.02</v>
          </cell>
          <cell r="E70">
            <v>1.93</v>
          </cell>
          <cell r="F70">
            <v>1.83</v>
          </cell>
          <cell r="G70">
            <v>1.72</v>
          </cell>
          <cell r="H70">
            <v>1.66</v>
          </cell>
          <cell r="I70">
            <v>1.59</v>
          </cell>
          <cell r="J70">
            <v>1.55</v>
          </cell>
          <cell r="K70">
            <v>1.5</v>
          </cell>
          <cell r="L70">
            <v>1.47</v>
          </cell>
          <cell r="M70">
            <v>1.4079999999999999</v>
          </cell>
          <cell r="N70">
            <v>1.365</v>
          </cell>
          <cell r="O70">
            <v>1.345</v>
          </cell>
        </row>
        <row r="71">
          <cell r="B71" t="str">
            <v>XEL</v>
          </cell>
          <cell r="C71">
            <v>1.52</v>
          </cell>
          <cell r="D71">
            <v>1.44</v>
          </cell>
          <cell r="E71">
            <v>1.36</v>
          </cell>
          <cell r="F71">
            <v>1.28</v>
          </cell>
          <cell r="G71">
            <v>1.2</v>
          </cell>
          <cell r="H71">
            <v>1.1100000000000001</v>
          </cell>
          <cell r="I71">
            <v>1.07</v>
          </cell>
          <cell r="J71">
            <v>1.03</v>
          </cell>
          <cell r="K71">
            <v>1</v>
          </cell>
          <cell r="L71">
            <v>0.97</v>
          </cell>
          <cell r="M71">
            <v>0.94</v>
          </cell>
          <cell r="N71">
            <v>0.91</v>
          </cell>
          <cell r="O71">
            <v>0.88</v>
          </cell>
        </row>
        <row r="72">
          <cell r="B72" t="str">
            <v>YORW</v>
          </cell>
          <cell r="C72">
            <v>0.67300000000000004</v>
          </cell>
          <cell r="D72">
            <v>0.65</v>
          </cell>
          <cell r="E72">
            <v>0.63</v>
          </cell>
          <cell r="F72">
            <v>0.6</v>
          </cell>
          <cell r="G72">
            <v>0.57199999999999995</v>
          </cell>
          <cell r="H72">
            <v>0.55200000000000005</v>
          </cell>
          <cell r="I72">
            <v>0.53900000000000003</v>
          </cell>
          <cell r="J72">
            <v>0.52700000000000002</v>
          </cell>
          <cell r="K72">
            <v>0.51500000000000001</v>
          </cell>
          <cell r="L72">
            <v>0.50600000000000001</v>
          </cell>
          <cell r="M72">
            <v>0.48899999999999999</v>
          </cell>
          <cell r="N72">
            <v>0.47499999999999998</v>
          </cell>
          <cell r="O72">
            <v>0.45400000000000001</v>
          </cell>
        </row>
      </sheetData>
      <sheetData sheetId="31">
        <row r="3">
          <cell r="B3" t="str">
            <v>Ticker</v>
          </cell>
          <cell r="E3" t="str">
            <v>CapSpend2016</v>
          </cell>
          <cell r="F3" t="str">
            <v>CapSpend2015</v>
          </cell>
          <cell r="G3" t="str">
            <v>CapSpend2014</v>
          </cell>
          <cell r="H3" t="str">
            <v>CapSpend2013</v>
          </cell>
          <cell r="I3" t="str">
            <v>CapSpend2012</v>
          </cell>
          <cell r="J3" t="str">
            <v>CapSpend2011</v>
          </cell>
          <cell r="K3" t="str">
            <v>CapSpend2010</v>
          </cell>
          <cell r="L3" t="str">
            <v>CapSpend2009</v>
          </cell>
          <cell r="M3" t="str">
            <v>CapSpend2008</v>
          </cell>
          <cell r="N3" t="str">
            <v>CapSpend2007</v>
          </cell>
          <cell r="O3" t="str">
            <v>CapSpend2006</v>
          </cell>
        </row>
        <row r="4">
          <cell r="B4" t="str">
            <v>AE</v>
          </cell>
          <cell r="C4">
            <v>2.7810000000000001</v>
          </cell>
          <cell r="D4">
            <v>0.627</v>
          </cell>
          <cell r="E4">
            <v>2.0110000000000001</v>
          </cell>
          <cell r="F4">
            <v>2.625</v>
          </cell>
          <cell r="G4">
            <v>7.2370000000000001</v>
          </cell>
          <cell r="H4">
            <v>6.5439999999999996</v>
          </cell>
          <cell r="I4">
            <v>12.095000000000001</v>
          </cell>
          <cell r="J4">
            <v>12.632</v>
          </cell>
          <cell r="K4">
            <v>5.3179999999999996</v>
          </cell>
          <cell r="L4">
            <v>5.3090000000000002</v>
          </cell>
          <cell r="M4">
            <v>4.194</v>
          </cell>
          <cell r="N4">
            <v>3.7559999999999998</v>
          </cell>
          <cell r="O4">
            <v>3.4620000000000002</v>
          </cell>
        </row>
        <row r="5">
          <cell r="B5" t="str">
            <v>ALE</v>
          </cell>
          <cell r="C5">
            <v>6.0659999999999998</v>
          </cell>
          <cell r="D5">
            <v>4.08</v>
          </cell>
          <cell r="E5">
            <v>5.3550000000000004</v>
          </cell>
          <cell r="F5">
            <v>5.8410000000000002</v>
          </cell>
          <cell r="G5">
            <v>12.478999999999999</v>
          </cell>
          <cell r="H5">
            <v>7.9349999999999996</v>
          </cell>
          <cell r="I5">
            <v>10.298999999999999</v>
          </cell>
          <cell r="J5">
            <v>6.3789999999999996</v>
          </cell>
          <cell r="K5">
            <v>6.9530000000000003</v>
          </cell>
          <cell r="L5">
            <v>9.048</v>
          </cell>
          <cell r="M5">
            <v>9.2360000000000007</v>
          </cell>
          <cell r="N5">
            <v>6.8250000000000002</v>
          </cell>
          <cell r="O5">
            <v>3.3650000000000002</v>
          </cell>
        </row>
        <row r="6">
          <cell r="B6" t="str">
            <v>LNT</v>
          </cell>
          <cell r="C6" t="str">
            <v>N/A</v>
          </cell>
          <cell r="D6">
            <v>6.34</v>
          </cell>
          <cell r="E6" t="str">
            <v>N/A</v>
          </cell>
          <cell r="F6">
            <v>4.2480000000000002</v>
          </cell>
          <cell r="G6">
            <v>3.7810000000000001</v>
          </cell>
          <cell r="H6">
            <v>3.3170000000000002</v>
          </cell>
          <cell r="I6">
            <v>5.2169999999999996</v>
          </cell>
          <cell r="J6">
            <v>3.0329999999999999</v>
          </cell>
          <cell r="K6">
            <v>3.9089999999999998</v>
          </cell>
          <cell r="L6">
            <v>5.4340000000000002</v>
          </cell>
          <cell r="M6">
            <v>3.9790000000000001</v>
          </cell>
          <cell r="N6">
            <v>2.456</v>
          </cell>
          <cell r="O6">
            <v>1.7110000000000001</v>
          </cell>
        </row>
        <row r="7">
          <cell r="B7" t="str">
            <v>AEP</v>
          </cell>
          <cell r="C7">
            <v>12.888</v>
          </cell>
          <cell r="D7">
            <v>11.787000000000001</v>
          </cell>
          <cell r="E7">
            <v>9.9849999999999994</v>
          </cell>
          <cell r="F7">
            <v>9.3680000000000003</v>
          </cell>
          <cell r="G7">
            <v>8.6839999999999993</v>
          </cell>
          <cell r="H7">
            <v>7.7450000000000001</v>
          </cell>
          <cell r="I7">
            <v>6.4489999999999998</v>
          </cell>
          <cell r="J7">
            <v>5.74</v>
          </cell>
          <cell r="K7">
            <v>5.0659999999999998</v>
          </cell>
          <cell r="L7">
            <v>6.194</v>
          </cell>
          <cell r="M7">
            <v>9.8309999999999995</v>
          </cell>
          <cell r="N7">
            <v>8.8810000000000002</v>
          </cell>
          <cell r="O7">
            <v>8.8940000000000001</v>
          </cell>
        </row>
        <row r="8">
          <cell r="B8" t="str">
            <v>AWR</v>
          </cell>
          <cell r="C8">
            <v>3.4430000000000001</v>
          </cell>
          <cell r="D8">
            <v>3.0840000000000001</v>
          </cell>
          <cell r="E8">
            <v>3.5510000000000002</v>
          </cell>
          <cell r="F8">
            <v>2.3919999999999999</v>
          </cell>
          <cell r="G8">
            <v>1.8939999999999999</v>
          </cell>
          <cell r="H8">
            <v>2.5150000000000001</v>
          </cell>
          <cell r="I8">
            <v>1.768</v>
          </cell>
          <cell r="J8">
            <v>2.13</v>
          </cell>
          <cell r="K8">
            <v>2.121</v>
          </cell>
          <cell r="L8">
            <v>2.09</v>
          </cell>
          <cell r="M8">
            <v>2.226</v>
          </cell>
          <cell r="N8">
            <v>1.4470000000000001</v>
          </cell>
          <cell r="O8">
            <v>1.9530000000000001</v>
          </cell>
        </row>
        <row r="9">
          <cell r="B9" t="str">
            <v>AWK</v>
          </cell>
          <cell r="C9">
            <v>8.7780000000000005</v>
          </cell>
          <cell r="D9">
            <v>8.0359999999999996</v>
          </cell>
          <cell r="E9">
            <v>7.3609999999999998</v>
          </cell>
          <cell r="F9">
            <v>6.5069999999999997</v>
          </cell>
          <cell r="G9">
            <v>5.3280000000000003</v>
          </cell>
          <cell r="H9">
            <v>5.4989999999999997</v>
          </cell>
          <cell r="I9">
            <v>5.2469999999999999</v>
          </cell>
          <cell r="J9">
            <v>5.2649999999999997</v>
          </cell>
          <cell r="K9">
            <v>4.375</v>
          </cell>
          <cell r="L9">
            <v>4.4969999999999999</v>
          </cell>
          <cell r="M9">
            <v>6.3049999999999997</v>
          </cell>
          <cell r="N9">
            <v>4.7409999999999997</v>
          </cell>
          <cell r="O9">
            <v>4.3049999999999997</v>
          </cell>
        </row>
        <row r="10">
          <cell r="B10" t="str">
            <v>AEE</v>
          </cell>
          <cell r="C10">
            <v>9.5619999999999994</v>
          </cell>
          <cell r="D10">
            <v>9.0470000000000006</v>
          </cell>
          <cell r="E10">
            <v>8.7829999999999995</v>
          </cell>
          <cell r="F10">
            <v>8.1150000000000002</v>
          </cell>
          <cell r="G10">
            <v>7.6619999999999999</v>
          </cell>
          <cell r="H10">
            <v>5.8689999999999998</v>
          </cell>
          <cell r="I10">
            <v>5.4859999999999998</v>
          </cell>
          <cell r="J10">
            <v>4.5010000000000003</v>
          </cell>
          <cell r="K10">
            <v>4.6630000000000003</v>
          </cell>
          <cell r="L10">
            <v>7.5149999999999997</v>
          </cell>
          <cell r="M10">
            <v>9.7460000000000004</v>
          </cell>
          <cell r="N10">
            <v>6.9560000000000004</v>
          </cell>
          <cell r="O10">
            <v>4.99</v>
          </cell>
        </row>
        <row r="11">
          <cell r="B11" t="str">
            <v>APU</v>
          </cell>
          <cell r="C11">
            <v>1.089</v>
          </cell>
          <cell r="D11">
            <v>1.056</v>
          </cell>
          <cell r="E11">
            <v>1.0940000000000001</v>
          </cell>
          <cell r="F11">
            <v>1.0980000000000001</v>
          </cell>
          <cell r="G11">
            <v>1.2270000000000001</v>
          </cell>
          <cell r="H11">
            <v>1.196</v>
          </cell>
          <cell r="I11">
            <v>1.111</v>
          </cell>
          <cell r="J11">
            <v>1.3520000000000001</v>
          </cell>
          <cell r="K11">
            <v>1.4570000000000001</v>
          </cell>
          <cell r="L11">
            <v>1.38</v>
          </cell>
          <cell r="M11">
            <v>1.101</v>
          </cell>
          <cell r="N11">
            <v>1.298</v>
          </cell>
          <cell r="O11">
            <v>1.2450000000000001</v>
          </cell>
        </row>
        <row r="12">
          <cell r="B12" t="str">
            <v>WTR</v>
          </cell>
          <cell r="C12">
            <v>2.7839999999999998</v>
          </cell>
          <cell r="D12">
            <v>2.69</v>
          </cell>
          <cell r="E12">
            <v>2.1589999999999998</v>
          </cell>
          <cell r="F12">
            <v>2.0659999999999998</v>
          </cell>
          <cell r="G12">
            <v>1.84</v>
          </cell>
          <cell r="H12">
            <v>1.732</v>
          </cell>
          <cell r="I12">
            <v>1.984</v>
          </cell>
          <cell r="J12">
            <v>1.9039999999999999</v>
          </cell>
          <cell r="K12">
            <v>1.8939999999999999</v>
          </cell>
          <cell r="L12">
            <v>1.6619999999999999</v>
          </cell>
          <cell r="M12">
            <v>1.58</v>
          </cell>
          <cell r="N12">
            <v>1.4279999999999999</v>
          </cell>
          <cell r="O12">
            <v>1.643</v>
          </cell>
        </row>
        <row r="13">
          <cell r="B13" t="str">
            <v>ARTNA</v>
          </cell>
          <cell r="C13">
            <v>5.3029999999999999</v>
          </cell>
          <cell r="D13">
            <v>4.4589999999999996</v>
          </cell>
          <cell r="E13">
            <v>3.0950000000000002</v>
          </cell>
          <cell r="F13">
            <v>2.2850000000000001</v>
          </cell>
          <cell r="G13">
            <v>2.6629999999999998</v>
          </cell>
          <cell r="H13">
            <v>2.4</v>
          </cell>
          <cell r="I13">
            <v>2.359</v>
          </cell>
          <cell r="J13">
            <v>1.833</v>
          </cell>
          <cell r="K13">
            <v>2.5659999999999998</v>
          </cell>
          <cell r="L13">
            <v>2.3170000000000002</v>
          </cell>
          <cell r="M13">
            <v>6.0880000000000001</v>
          </cell>
          <cell r="N13">
            <v>3.6619999999999999</v>
          </cell>
          <cell r="O13">
            <v>5.0759999999999996</v>
          </cell>
        </row>
        <row r="14">
          <cell r="B14" t="str">
            <v>ATO</v>
          </cell>
          <cell r="C14">
            <v>13.189</v>
          </cell>
          <cell r="D14">
            <v>10.717000000000001</v>
          </cell>
          <cell r="E14">
            <v>10.458</v>
          </cell>
          <cell r="F14">
            <v>9.609</v>
          </cell>
          <cell r="G14">
            <v>8.32</v>
          </cell>
          <cell r="H14">
            <v>9.3230000000000004</v>
          </cell>
          <cell r="I14">
            <v>8.1210000000000004</v>
          </cell>
          <cell r="J14">
            <v>6.899</v>
          </cell>
          <cell r="K14">
            <v>6.0179999999999998</v>
          </cell>
          <cell r="L14">
            <v>5.5049999999999999</v>
          </cell>
          <cell r="M14">
            <v>5.2</v>
          </cell>
          <cell r="N14">
            <v>4.3929999999999998</v>
          </cell>
          <cell r="O14">
            <v>5.2030000000000003</v>
          </cell>
        </row>
        <row r="15">
          <cell r="B15" t="str">
            <v>AGR</v>
          </cell>
          <cell r="C15">
            <v>5.7830000000000004</v>
          </cell>
          <cell r="D15">
            <v>7.819</v>
          </cell>
          <cell r="E15">
            <v>5.524</v>
          </cell>
          <cell r="F15">
            <v>3.5030000000000001</v>
          </cell>
          <cell r="G15" t="str">
            <v>N/A</v>
          </cell>
          <cell r="H15" t="str">
            <v>N/A</v>
          </cell>
          <cell r="I15" t="str">
            <v>N/A</v>
          </cell>
          <cell r="J15" t="str">
            <v>N/A</v>
          </cell>
          <cell r="K15" t="str">
            <v>N/A</v>
          </cell>
          <cell r="L15" t="str">
            <v>N/A</v>
          </cell>
          <cell r="M15" t="str">
            <v>N/A</v>
          </cell>
          <cell r="N15" t="str">
            <v>N/A</v>
          </cell>
          <cell r="O15" t="str">
            <v>N/A</v>
          </cell>
        </row>
        <row r="16">
          <cell r="B16" t="str">
            <v>AVA</v>
          </cell>
          <cell r="C16">
            <v>6.46</v>
          </cell>
          <cell r="D16">
            <v>6.2960000000000003</v>
          </cell>
          <cell r="E16">
            <v>6.3410000000000002</v>
          </cell>
          <cell r="F16">
            <v>6.4619999999999997</v>
          </cell>
          <cell r="G16">
            <v>5.4740000000000002</v>
          </cell>
          <cell r="H16">
            <v>5.0449999999999999</v>
          </cell>
          <cell r="I16">
            <v>4.6139999999999999</v>
          </cell>
          <cell r="J16">
            <v>4.2039999999999997</v>
          </cell>
          <cell r="K16">
            <v>3.6419999999999999</v>
          </cell>
          <cell r="L16">
            <v>3.8580000000000001</v>
          </cell>
          <cell r="M16">
            <v>4.0869999999999997</v>
          </cell>
          <cell r="N16">
            <v>4.0410000000000004</v>
          </cell>
          <cell r="O16">
            <v>3.1440000000000001</v>
          </cell>
        </row>
        <row r="17">
          <cell r="B17" t="str">
            <v>BKH</v>
          </cell>
          <cell r="C17">
            <v>7.625</v>
          </cell>
          <cell r="D17">
            <v>6.0890000000000004</v>
          </cell>
          <cell r="E17">
            <v>8.8940000000000001</v>
          </cell>
          <cell r="F17">
            <v>8.8970000000000002</v>
          </cell>
          <cell r="G17">
            <v>8.92</v>
          </cell>
          <cell r="H17">
            <v>7.9720000000000004</v>
          </cell>
          <cell r="I17">
            <v>7.8979999999999997</v>
          </cell>
          <cell r="J17">
            <v>10.032999999999999</v>
          </cell>
          <cell r="K17">
            <v>12.037000000000001</v>
          </cell>
          <cell r="L17">
            <v>8.9009999999999998</v>
          </cell>
          <cell r="M17">
            <v>8.5129999999999999</v>
          </cell>
          <cell r="N17">
            <v>6.915</v>
          </cell>
          <cell r="O17">
            <v>9.2439999999999998</v>
          </cell>
        </row>
        <row r="18">
          <cell r="B18" t="str">
            <v>CWT</v>
          </cell>
          <cell r="C18">
            <v>5.6529999999999996</v>
          </cell>
          <cell r="D18">
            <v>5.399</v>
          </cell>
          <cell r="E18">
            <v>4.7729999999999997</v>
          </cell>
          <cell r="F18">
            <v>3.694</v>
          </cell>
          <cell r="G18">
            <v>2.7610000000000001</v>
          </cell>
          <cell r="H18">
            <v>2.5760000000000001</v>
          </cell>
          <cell r="I18">
            <v>3.0409999999999999</v>
          </cell>
          <cell r="J18">
            <v>2.8330000000000002</v>
          </cell>
          <cell r="K18">
            <v>2.9740000000000002</v>
          </cell>
          <cell r="L18">
            <v>2.6629999999999998</v>
          </cell>
          <cell r="M18">
            <v>2.411</v>
          </cell>
          <cell r="N18">
            <v>1.839</v>
          </cell>
          <cell r="O18">
            <v>2.1389999999999998</v>
          </cell>
        </row>
        <row r="19">
          <cell r="B19" t="str">
            <v>CNP</v>
          </cell>
          <cell r="C19">
            <v>3.294</v>
          </cell>
          <cell r="D19">
            <v>3.3079999999999998</v>
          </cell>
          <cell r="E19">
            <v>3.2829999999999999</v>
          </cell>
          <cell r="F19">
            <v>3.6840000000000002</v>
          </cell>
          <cell r="G19">
            <v>3.198</v>
          </cell>
          <cell r="H19">
            <v>2.9980000000000002</v>
          </cell>
          <cell r="I19">
            <v>2.835</v>
          </cell>
          <cell r="J19">
            <v>3.0579999999999998</v>
          </cell>
          <cell r="K19">
            <v>3.5529999999999999</v>
          </cell>
          <cell r="L19">
            <v>2.9609999999999999</v>
          </cell>
          <cell r="M19">
            <v>2.9470000000000001</v>
          </cell>
          <cell r="N19">
            <v>3.452</v>
          </cell>
          <cell r="O19">
            <v>3.2109999999999999</v>
          </cell>
        </row>
        <row r="20">
          <cell r="B20" t="str">
            <v>CPK</v>
          </cell>
          <cell r="C20">
            <v>16.471</v>
          </cell>
          <cell r="D20">
            <v>10.727</v>
          </cell>
          <cell r="E20">
            <v>10.419</v>
          </cell>
          <cell r="F20">
            <v>9.4700000000000006</v>
          </cell>
          <cell r="G20">
            <v>6.66</v>
          </cell>
          <cell r="H20">
            <v>6.718</v>
          </cell>
          <cell r="I20">
            <v>5.0019999999999998</v>
          </cell>
          <cell r="J20">
            <v>3.278</v>
          </cell>
          <cell r="K20">
            <v>3.1789999999999998</v>
          </cell>
          <cell r="L20">
            <v>1.8879999999999999</v>
          </cell>
          <cell r="M20">
            <v>3.0030000000000001</v>
          </cell>
          <cell r="N20">
            <v>3.077</v>
          </cell>
          <cell r="O20">
            <v>4.8689999999999998</v>
          </cell>
        </row>
        <row r="21">
          <cell r="B21" t="str">
            <v>CMS</v>
          </cell>
          <cell r="C21">
            <v>7.319</v>
          </cell>
          <cell r="D21">
            <v>5.9119999999999999</v>
          </cell>
          <cell r="E21">
            <v>5.9880000000000004</v>
          </cell>
          <cell r="F21">
            <v>5.6429999999999998</v>
          </cell>
          <cell r="G21">
            <v>5.73</v>
          </cell>
          <cell r="H21">
            <v>4.9790000000000001</v>
          </cell>
          <cell r="I21">
            <v>4.6459999999999999</v>
          </cell>
          <cell r="J21">
            <v>3.4710000000000001</v>
          </cell>
          <cell r="K21">
            <v>3.2890000000000001</v>
          </cell>
          <cell r="L21">
            <v>3.589</v>
          </cell>
          <cell r="M21">
            <v>3.4980000000000002</v>
          </cell>
          <cell r="N21">
            <v>5.61</v>
          </cell>
          <cell r="O21">
            <v>3.0070000000000001</v>
          </cell>
        </row>
        <row r="22">
          <cell r="B22" t="str">
            <v>CTWS</v>
          </cell>
          <cell r="C22">
            <v>4.7309999999999999</v>
          </cell>
          <cell r="D22">
            <v>4.3949999999999996</v>
          </cell>
          <cell r="E22">
            <v>5.9290000000000003</v>
          </cell>
          <cell r="F22">
            <v>4.2910000000000004</v>
          </cell>
          <cell r="G22">
            <v>4.1050000000000004</v>
          </cell>
          <cell r="H22">
            <v>3.0169999999999999</v>
          </cell>
          <cell r="I22">
            <v>2.786</v>
          </cell>
          <cell r="J22">
            <v>2.6110000000000002</v>
          </cell>
          <cell r="K22">
            <v>3.0569999999999999</v>
          </cell>
          <cell r="L22">
            <v>3.2789999999999999</v>
          </cell>
          <cell r="M22">
            <v>2.4359999999999999</v>
          </cell>
          <cell r="N22">
            <v>2.238</v>
          </cell>
          <cell r="O22">
            <v>1.9590000000000001</v>
          </cell>
        </row>
        <row r="23">
          <cell r="B23" t="str">
            <v>ED</v>
          </cell>
          <cell r="C23">
            <v>10.894</v>
          </cell>
          <cell r="D23">
            <v>11.106</v>
          </cell>
          <cell r="E23">
            <v>12.066000000000001</v>
          </cell>
          <cell r="F23">
            <v>10.423</v>
          </cell>
          <cell r="G23">
            <v>8.2590000000000003</v>
          </cell>
          <cell r="H23">
            <v>8.6660000000000004</v>
          </cell>
          <cell r="I23">
            <v>7.0650000000000004</v>
          </cell>
          <cell r="J23">
            <v>6.7160000000000002</v>
          </cell>
          <cell r="K23">
            <v>6.9580000000000002</v>
          </cell>
          <cell r="L23">
            <v>7.8010000000000002</v>
          </cell>
          <cell r="M23">
            <v>8.4979999999999993</v>
          </cell>
          <cell r="N23">
            <v>7.0880000000000001</v>
          </cell>
          <cell r="O23">
            <v>7.1740000000000004</v>
          </cell>
        </row>
        <row r="24">
          <cell r="B24" t="str">
            <v>CWCO</v>
          </cell>
          <cell r="C24">
            <v>1.081</v>
          </cell>
          <cell r="D24">
            <v>0.307</v>
          </cell>
          <cell r="E24">
            <v>0.23300000000000001</v>
          </cell>
          <cell r="F24">
            <v>0.21099999999999999</v>
          </cell>
          <cell r="G24">
            <v>0.32100000000000001</v>
          </cell>
          <cell r="H24">
            <v>0.29399999999999998</v>
          </cell>
          <cell r="I24">
            <v>0.313</v>
          </cell>
          <cell r="J24">
            <v>0.95799999999999996</v>
          </cell>
          <cell r="K24">
            <v>8.6999999999999994E-2</v>
          </cell>
          <cell r="L24">
            <v>0.17599999999999999</v>
          </cell>
          <cell r="M24">
            <v>0.45700000000000002</v>
          </cell>
          <cell r="N24">
            <v>0.53900000000000003</v>
          </cell>
          <cell r="O24">
            <v>1.8320000000000001</v>
          </cell>
        </row>
        <row r="25">
          <cell r="B25" t="str">
            <v>DGAS</v>
          </cell>
          <cell r="C25" t="str">
            <v>N/A</v>
          </cell>
          <cell r="D25" t="str">
            <v>N/A</v>
          </cell>
          <cell r="E25">
            <v>0.88900000000000001</v>
          </cell>
          <cell r="F25">
            <v>1.282</v>
          </cell>
          <cell r="G25">
            <v>1.163</v>
          </cell>
          <cell r="H25">
            <v>1.046</v>
          </cell>
          <cell r="I25">
            <v>1.0780000000000001</v>
          </cell>
          <cell r="J25">
            <v>1.2070000000000001</v>
          </cell>
          <cell r="K25">
            <v>0.79100000000000004</v>
          </cell>
          <cell r="L25">
            <v>1.2689999999999999</v>
          </cell>
          <cell r="M25">
            <v>0.84399999999999997</v>
          </cell>
          <cell r="N25">
            <v>1.2330000000000001</v>
          </cell>
          <cell r="O25">
            <v>1.1950000000000001</v>
          </cell>
        </row>
        <row r="26">
          <cell r="B26" t="str">
            <v>D</v>
          </cell>
          <cell r="C26">
            <v>6.2480000000000002</v>
          </cell>
          <cell r="D26">
            <v>8.5389999999999997</v>
          </cell>
          <cell r="E26">
            <v>9.6929999999999996</v>
          </cell>
          <cell r="F26">
            <v>9.3490000000000002</v>
          </cell>
          <cell r="G26">
            <v>9.1319999999999997</v>
          </cell>
          <cell r="H26">
            <v>7.0579999999999998</v>
          </cell>
          <cell r="I26">
            <v>7.1950000000000003</v>
          </cell>
          <cell r="J26">
            <v>6.41</v>
          </cell>
          <cell r="K26">
            <v>5.8920000000000003</v>
          </cell>
          <cell r="L26">
            <v>6.4009999999999998</v>
          </cell>
          <cell r="M26">
            <v>6.0940000000000003</v>
          </cell>
          <cell r="N26">
            <v>6.8860000000000001</v>
          </cell>
          <cell r="O26">
            <v>5.8049999999999997</v>
          </cell>
        </row>
        <row r="27">
          <cell r="B27" t="str">
            <v>DTE</v>
          </cell>
          <cell r="C27">
            <v>14.913</v>
          </cell>
          <cell r="D27">
            <v>12.542999999999999</v>
          </cell>
          <cell r="E27">
            <v>11.397</v>
          </cell>
          <cell r="F27">
            <v>11.255000000000001</v>
          </cell>
          <cell r="G27">
            <v>11.577</v>
          </cell>
          <cell r="H27">
            <v>10.593999999999999</v>
          </cell>
          <cell r="I27">
            <v>10.56</v>
          </cell>
          <cell r="J27">
            <v>8.7680000000000007</v>
          </cell>
          <cell r="K27">
            <v>6.4870000000000001</v>
          </cell>
          <cell r="L27">
            <v>6.258</v>
          </cell>
          <cell r="M27">
            <v>8.4220000000000006</v>
          </cell>
          <cell r="N27">
            <v>7.9580000000000002</v>
          </cell>
          <cell r="O27">
            <v>7.92</v>
          </cell>
        </row>
        <row r="28">
          <cell r="B28" t="str">
            <v>DUK</v>
          </cell>
          <cell r="C28">
            <v>12.914999999999999</v>
          </cell>
          <cell r="D28">
            <v>11.503</v>
          </cell>
          <cell r="E28">
            <v>11.287000000000001</v>
          </cell>
          <cell r="F28">
            <v>9.8339999999999996</v>
          </cell>
          <cell r="G28">
            <v>7.6150000000000002</v>
          </cell>
          <cell r="H28">
            <v>7.827</v>
          </cell>
          <cell r="I28">
            <v>7.8140000000000001</v>
          </cell>
          <cell r="J28">
            <v>9.798</v>
          </cell>
          <cell r="K28">
            <v>10.843</v>
          </cell>
          <cell r="L28">
            <v>9.8469999999999995</v>
          </cell>
          <cell r="M28">
            <v>10.345000000000001</v>
          </cell>
          <cell r="N28">
            <v>7.4290000000000003</v>
          </cell>
          <cell r="O28">
            <v>8.07</v>
          </cell>
        </row>
        <row r="29">
          <cell r="B29" t="str">
            <v>EIX</v>
          </cell>
          <cell r="C29">
            <v>13.839</v>
          </cell>
          <cell r="D29">
            <v>11.749000000000001</v>
          </cell>
          <cell r="E29">
            <v>11.461</v>
          </cell>
          <cell r="F29">
            <v>12.968</v>
          </cell>
          <cell r="G29">
            <v>11.989000000000001</v>
          </cell>
          <cell r="H29">
            <v>11.045999999999999</v>
          </cell>
          <cell r="I29">
            <v>12.734</v>
          </cell>
          <cell r="J29">
            <v>14.757</v>
          </cell>
          <cell r="K29">
            <v>13.944000000000001</v>
          </cell>
          <cell r="L29">
            <v>10.073</v>
          </cell>
          <cell r="M29">
            <v>8.6679999999999993</v>
          </cell>
          <cell r="N29">
            <v>8.6739999999999995</v>
          </cell>
          <cell r="O29">
            <v>7.7839999999999998</v>
          </cell>
        </row>
        <row r="30">
          <cell r="B30" t="str">
            <v>EE</v>
          </cell>
          <cell r="C30">
            <v>6.843</v>
          </cell>
          <cell r="D30">
            <v>5.9089999999999998</v>
          </cell>
          <cell r="E30">
            <v>7.0279999999999996</v>
          </cell>
          <cell r="F30">
            <v>8.5540000000000003</v>
          </cell>
          <cell r="G30">
            <v>8.5009999999999994</v>
          </cell>
          <cell r="H30">
            <v>7.1849999999999996</v>
          </cell>
          <cell r="I30">
            <v>6.6989999999999998</v>
          </cell>
          <cell r="J30">
            <v>5.9</v>
          </cell>
          <cell r="K30">
            <v>5.2670000000000003</v>
          </cell>
          <cell r="L30">
            <v>5.9459999999999997</v>
          </cell>
          <cell r="M30">
            <v>5.3550000000000004</v>
          </cell>
          <cell r="N30">
            <v>4.6269999999999998</v>
          </cell>
          <cell r="O30">
            <v>2.7330000000000001</v>
          </cell>
        </row>
        <row r="31">
          <cell r="B31" t="str">
            <v>ETR</v>
          </cell>
          <cell r="C31">
            <v>22.452000000000002</v>
          </cell>
          <cell r="D31">
            <v>22.074999999999999</v>
          </cell>
          <cell r="E31">
            <v>17.277999999999999</v>
          </cell>
          <cell r="F31">
            <v>16.786000000000001</v>
          </cell>
          <cell r="G31">
            <v>14.821999999999999</v>
          </cell>
          <cell r="H31">
            <v>15.728</v>
          </cell>
          <cell r="I31">
            <v>18.18</v>
          </cell>
          <cell r="J31">
            <v>15.205</v>
          </cell>
          <cell r="K31">
            <v>13.326000000000001</v>
          </cell>
          <cell r="L31">
            <v>12.99</v>
          </cell>
          <cell r="M31">
            <v>13.922000000000001</v>
          </cell>
          <cell r="N31">
            <v>10.288</v>
          </cell>
          <cell r="O31">
            <v>9.4350000000000005</v>
          </cell>
        </row>
        <row r="32">
          <cell r="B32" t="str">
            <v>ES</v>
          </cell>
          <cell r="C32">
            <v>7.9630000000000001</v>
          </cell>
          <cell r="D32">
            <v>7.41</v>
          </cell>
          <cell r="E32">
            <v>6.2380000000000004</v>
          </cell>
          <cell r="F32">
            <v>5.4359999999999999</v>
          </cell>
          <cell r="G32">
            <v>5.0590000000000002</v>
          </cell>
          <cell r="H32">
            <v>4.6210000000000004</v>
          </cell>
          <cell r="I32">
            <v>4.6879999999999997</v>
          </cell>
          <cell r="J32">
            <v>6.0780000000000003</v>
          </cell>
          <cell r="K32">
            <v>5.4089999999999998</v>
          </cell>
          <cell r="L32">
            <v>5.1710000000000003</v>
          </cell>
          <cell r="M32">
            <v>8.0559999999999992</v>
          </cell>
          <cell r="N32">
            <v>7.1360000000000001</v>
          </cell>
          <cell r="O32">
            <v>5.4880000000000004</v>
          </cell>
        </row>
        <row r="33">
          <cell r="B33" t="str">
            <v>EXC</v>
          </cell>
          <cell r="C33">
            <v>7.8440000000000003</v>
          </cell>
          <cell r="D33">
            <v>7.8730000000000002</v>
          </cell>
          <cell r="E33">
            <v>9.2560000000000002</v>
          </cell>
          <cell r="F33">
            <v>8.2880000000000003</v>
          </cell>
          <cell r="G33">
            <v>7.0679999999999996</v>
          </cell>
          <cell r="H33">
            <v>6.2930000000000001</v>
          </cell>
          <cell r="I33">
            <v>6.7720000000000002</v>
          </cell>
          <cell r="J33">
            <v>6.093</v>
          </cell>
          <cell r="K33">
            <v>5.0250000000000004</v>
          </cell>
          <cell r="L33">
            <v>4.9610000000000003</v>
          </cell>
          <cell r="M33">
            <v>4.7359999999999998</v>
          </cell>
          <cell r="N33">
            <v>4.0460000000000003</v>
          </cell>
          <cell r="O33">
            <v>3.61</v>
          </cell>
        </row>
        <row r="34">
          <cell r="B34" t="str">
            <v>FE</v>
          </cell>
          <cell r="C34">
            <v>5.2249999999999996</v>
          </cell>
          <cell r="D34">
            <v>6.3789999999999996</v>
          </cell>
          <cell r="E34">
            <v>6.9340000000000002</v>
          </cell>
          <cell r="F34">
            <v>6.8330000000000002</v>
          </cell>
          <cell r="G34">
            <v>8.4179999999999993</v>
          </cell>
          <cell r="H34">
            <v>6.899</v>
          </cell>
          <cell r="I34">
            <v>7.0869999999999997</v>
          </cell>
          <cell r="J34">
            <v>5.4470000000000001</v>
          </cell>
          <cell r="K34">
            <v>6.44</v>
          </cell>
          <cell r="L34">
            <v>7.2270000000000003</v>
          </cell>
          <cell r="M34">
            <v>9.4740000000000002</v>
          </cell>
          <cell r="N34">
            <v>5.3570000000000002</v>
          </cell>
          <cell r="O34">
            <v>4.12</v>
          </cell>
        </row>
        <row r="35">
          <cell r="B35" t="str">
            <v>FTS.TO</v>
          </cell>
          <cell r="C35">
            <v>7.51</v>
          </cell>
          <cell r="D35">
            <v>7.181</v>
          </cell>
          <cell r="E35">
            <v>5.133</v>
          </cell>
          <cell r="F35">
            <v>7.9660000000000002</v>
          </cell>
          <cell r="G35">
            <v>6</v>
          </cell>
          <cell r="H35">
            <v>5.3250000000000002</v>
          </cell>
          <cell r="I35">
            <v>5.68</v>
          </cell>
          <cell r="J35">
            <v>5.91</v>
          </cell>
          <cell r="K35">
            <v>5.8890000000000002</v>
          </cell>
          <cell r="L35">
            <v>5.7919999999999998</v>
          </cell>
          <cell r="M35">
            <v>5.343</v>
          </cell>
          <cell r="N35">
            <v>5.1630000000000003</v>
          </cell>
          <cell r="O35">
            <v>4.8029999999999999</v>
          </cell>
        </row>
        <row r="36">
          <cell r="B36" t="str">
            <v>EGAS</v>
          </cell>
          <cell r="C36" t="str">
            <v>N/A</v>
          </cell>
          <cell r="D36" t="str">
            <v>N/A</v>
          </cell>
          <cell r="E36">
            <v>0.71499999999999997</v>
          </cell>
          <cell r="F36">
            <v>0.91100000000000003</v>
          </cell>
          <cell r="G36">
            <v>2.0609999999999999</v>
          </cell>
          <cell r="H36">
            <v>2.306</v>
          </cell>
          <cell r="I36">
            <v>2.4740000000000002</v>
          </cell>
          <cell r="J36">
            <v>2.8460000000000001</v>
          </cell>
          <cell r="K36">
            <v>1.046</v>
          </cell>
          <cell r="L36">
            <v>2.0299999999999998</v>
          </cell>
          <cell r="M36">
            <v>0.89</v>
          </cell>
          <cell r="N36">
            <v>0.56100000000000005</v>
          </cell>
          <cell r="O36">
            <v>0.56200000000000006</v>
          </cell>
        </row>
        <row r="37">
          <cell r="B37" t="str">
            <v>GXP</v>
          </cell>
          <cell r="C37" t="str">
            <v>N/A</v>
          </cell>
          <cell r="D37">
            <v>2.69</v>
          </cell>
          <cell r="E37">
            <v>2.8610000000000002</v>
          </cell>
          <cell r="F37">
            <v>4.423</v>
          </cell>
          <cell r="G37">
            <v>5.1029999999999998</v>
          </cell>
          <cell r="H37">
            <v>4.4249999999999998</v>
          </cell>
          <cell r="I37">
            <v>4.0090000000000003</v>
          </cell>
          <cell r="J37">
            <v>3.3959999999999999</v>
          </cell>
          <cell r="K37">
            <v>4.7640000000000002</v>
          </cell>
          <cell r="L37">
            <v>6.4889999999999999</v>
          </cell>
          <cell r="M37">
            <v>8.86</v>
          </cell>
          <cell r="N37">
            <v>6.1509999999999998</v>
          </cell>
          <cell r="O37">
            <v>6.0460000000000003</v>
          </cell>
        </row>
        <row r="38">
          <cell r="B38" t="str">
            <v>HE</v>
          </cell>
          <cell r="C38">
            <v>4.9349999999999996</v>
          </cell>
          <cell r="D38">
            <v>4.5519999999999996</v>
          </cell>
          <cell r="E38">
            <v>3.04</v>
          </cell>
          <cell r="F38">
            <v>3.3849999999999998</v>
          </cell>
          <cell r="G38">
            <v>3.3119999999999998</v>
          </cell>
          <cell r="H38">
            <v>3.4950000000000001</v>
          </cell>
          <cell r="I38">
            <v>3.3239999999999998</v>
          </cell>
          <cell r="J38">
            <v>2.448</v>
          </cell>
          <cell r="K38">
            <v>1.923</v>
          </cell>
          <cell r="L38">
            <v>3.294</v>
          </cell>
          <cell r="M38">
            <v>3.1160000000000001</v>
          </cell>
          <cell r="N38">
            <v>2.6160000000000001</v>
          </cell>
          <cell r="O38">
            <v>2.5840000000000001</v>
          </cell>
        </row>
        <row r="39">
          <cell r="B39" t="str">
            <v>IDA</v>
          </cell>
          <cell r="C39">
            <v>5.5110000000000001</v>
          </cell>
          <cell r="D39">
            <v>5.6619999999999999</v>
          </cell>
          <cell r="E39">
            <v>5.8920000000000003</v>
          </cell>
          <cell r="F39">
            <v>5.8410000000000002</v>
          </cell>
          <cell r="G39">
            <v>5.452</v>
          </cell>
          <cell r="H39">
            <v>4.6840000000000002</v>
          </cell>
          <cell r="I39">
            <v>4.78</v>
          </cell>
          <cell r="J39">
            <v>6.7619999999999996</v>
          </cell>
          <cell r="K39">
            <v>6.8460000000000001</v>
          </cell>
          <cell r="L39">
            <v>5.26</v>
          </cell>
          <cell r="M39">
            <v>5.1909999999999998</v>
          </cell>
          <cell r="N39">
            <v>6.3860000000000001</v>
          </cell>
          <cell r="O39">
            <v>5.1580000000000004</v>
          </cell>
        </row>
        <row r="40">
          <cell r="B40" t="str">
            <v>MGEE</v>
          </cell>
          <cell r="C40">
            <v>6.1210000000000004</v>
          </cell>
          <cell r="D40">
            <v>3.1190000000000002</v>
          </cell>
          <cell r="E40">
            <v>2.4129999999999998</v>
          </cell>
          <cell r="F40">
            <v>2.0779999999999998</v>
          </cell>
          <cell r="G40">
            <v>2.673</v>
          </cell>
          <cell r="H40">
            <v>3.4340000000000002</v>
          </cell>
          <cell r="I40">
            <v>2.839</v>
          </cell>
          <cell r="J40">
            <v>1.88</v>
          </cell>
          <cell r="K40">
            <v>1.756</v>
          </cell>
          <cell r="L40">
            <v>2.3540000000000001</v>
          </cell>
          <cell r="M40">
            <v>3.0790000000000002</v>
          </cell>
          <cell r="N40">
            <v>4.1379999999999999</v>
          </cell>
          <cell r="O40">
            <v>2.9420000000000002</v>
          </cell>
        </row>
        <row r="41">
          <cell r="B41" t="str">
            <v>MSEX</v>
          </cell>
          <cell r="C41">
            <v>4.3949999999999996</v>
          </cell>
          <cell r="D41">
            <v>3.0760000000000001</v>
          </cell>
          <cell r="E41">
            <v>2.907</v>
          </cell>
          <cell r="F41">
            <v>1.5880000000000001</v>
          </cell>
          <cell r="G41">
            <v>1.401</v>
          </cell>
          <cell r="H41">
            <v>1.258</v>
          </cell>
          <cell r="I41">
            <v>1.3640000000000001</v>
          </cell>
          <cell r="J41">
            <v>1.5</v>
          </cell>
          <cell r="K41">
            <v>1.9019999999999999</v>
          </cell>
          <cell r="L41">
            <v>1.4890000000000001</v>
          </cell>
          <cell r="M41">
            <v>2.121</v>
          </cell>
          <cell r="N41">
            <v>1.6559999999999999</v>
          </cell>
          <cell r="O41">
            <v>2.306</v>
          </cell>
        </row>
        <row r="42">
          <cell r="B42" t="str">
            <v>NJR</v>
          </cell>
          <cell r="C42">
            <v>4.3860000000000001</v>
          </cell>
          <cell r="D42">
            <v>3.8010000000000002</v>
          </cell>
          <cell r="E42">
            <v>4.1459999999999999</v>
          </cell>
          <cell r="F42">
            <v>3.7570000000000001</v>
          </cell>
          <cell r="G42">
            <v>1.5229999999999999</v>
          </cell>
          <cell r="H42">
            <v>1.3260000000000001</v>
          </cell>
          <cell r="I42">
            <v>1.256</v>
          </cell>
          <cell r="J42">
            <v>1.129</v>
          </cell>
          <cell r="K42">
            <v>1.052</v>
          </cell>
          <cell r="L42">
            <v>0.90300000000000002</v>
          </cell>
          <cell r="M42">
            <v>0.86</v>
          </cell>
          <cell r="N42">
            <v>0.73</v>
          </cell>
          <cell r="O42">
            <v>0.64</v>
          </cell>
        </row>
        <row r="43">
          <cell r="B43" t="str">
            <v>NEE</v>
          </cell>
          <cell r="C43">
            <v>27.204999999999998</v>
          </cell>
          <cell r="D43">
            <v>22.803000000000001</v>
          </cell>
          <cell r="E43">
            <v>20.59</v>
          </cell>
          <cell r="F43">
            <v>18.170999999999999</v>
          </cell>
          <cell r="G43">
            <v>15.84</v>
          </cell>
          <cell r="H43">
            <v>15.361000000000001</v>
          </cell>
          <cell r="I43">
            <v>22.314</v>
          </cell>
          <cell r="J43">
            <v>15.933</v>
          </cell>
          <cell r="K43">
            <v>13.891</v>
          </cell>
          <cell r="L43">
            <v>14.52</v>
          </cell>
          <cell r="M43">
            <v>12.805</v>
          </cell>
          <cell r="N43">
            <v>12.321</v>
          </cell>
          <cell r="O43">
            <v>9.2230000000000008</v>
          </cell>
        </row>
        <row r="44">
          <cell r="B44" t="str">
            <v>NI</v>
          </cell>
          <cell r="C44">
            <v>4.883</v>
          </cell>
          <cell r="D44">
            <v>5.032</v>
          </cell>
          <cell r="E44">
            <v>4.5650000000000004</v>
          </cell>
          <cell r="F44">
            <v>4.2640000000000002</v>
          </cell>
          <cell r="G44">
            <v>6.4189999999999996</v>
          </cell>
          <cell r="H44">
            <v>5.9930000000000003</v>
          </cell>
          <cell r="I44">
            <v>4.83</v>
          </cell>
          <cell r="J44">
            <v>3.988</v>
          </cell>
          <cell r="K44">
            <v>2.8780000000000001</v>
          </cell>
          <cell r="L44">
            <v>2.8079999999999998</v>
          </cell>
          <cell r="M44">
            <v>3.536</v>
          </cell>
          <cell r="N44">
            <v>2.875</v>
          </cell>
          <cell r="O44">
            <v>2.3290000000000002</v>
          </cell>
        </row>
        <row r="45">
          <cell r="B45" t="str">
            <v>NWN</v>
          </cell>
          <cell r="C45">
            <v>7.4320000000000004</v>
          </cell>
          <cell r="D45">
            <v>7.4329999999999998</v>
          </cell>
          <cell r="E45">
            <v>4.8730000000000002</v>
          </cell>
          <cell r="F45">
            <v>4.37</v>
          </cell>
          <cell r="G45">
            <v>4.4020000000000001</v>
          </cell>
          <cell r="H45">
            <v>5.1310000000000002</v>
          </cell>
          <cell r="I45">
            <v>4.9050000000000002</v>
          </cell>
          <cell r="J45">
            <v>3.7570000000000001</v>
          </cell>
          <cell r="K45">
            <v>9.3510000000000009</v>
          </cell>
          <cell r="L45">
            <v>5.093</v>
          </cell>
          <cell r="M45">
            <v>3.9239999999999999</v>
          </cell>
          <cell r="N45">
            <v>4.4770000000000003</v>
          </cell>
          <cell r="O45">
            <v>3.5640000000000001</v>
          </cell>
        </row>
        <row r="46">
          <cell r="B46" t="str">
            <v>NWE</v>
          </cell>
          <cell r="C46">
            <v>5.6429999999999998</v>
          </cell>
          <cell r="D46">
            <v>5.5990000000000002</v>
          </cell>
          <cell r="E46">
            <v>5.9569999999999999</v>
          </cell>
          <cell r="F46">
            <v>5.8890000000000002</v>
          </cell>
          <cell r="G46">
            <v>5.7629999999999999</v>
          </cell>
          <cell r="H46">
            <v>5.9480000000000004</v>
          </cell>
          <cell r="I46">
            <v>5.89</v>
          </cell>
          <cell r="J46">
            <v>5.202</v>
          </cell>
          <cell r="K46">
            <v>6.3029999999999999</v>
          </cell>
          <cell r="L46">
            <v>5.2590000000000003</v>
          </cell>
          <cell r="M46">
            <v>3.4670000000000001</v>
          </cell>
          <cell r="N46">
            <v>3.004</v>
          </cell>
          <cell r="O46">
            <v>2.8090000000000002</v>
          </cell>
        </row>
        <row r="47">
          <cell r="B47" t="str">
            <v>OGE</v>
          </cell>
          <cell r="C47">
            <v>2.8719999999999999</v>
          </cell>
          <cell r="D47">
            <v>4.1269999999999998</v>
          </cell>
          <cell r="E47">
            <v>3.3050000000000002</v>
          </cell>
          <cell r="F47">
            <v>2.7429999999999999</v>
          </cell>
          <cell r="G47">
            <v>2.855</v>
          </cell>
          <cell r="H47">
            <v>4.99</v>
          </cell>
          <cell r="I47">
            <v>5.8540000000000001</v>
          </cell>
          <cell r="J47">
            <v>6.4749999999999996</v>
          </cell>
          <cell r="K47">
            <v>4.3630000000000004</v>
          </cell>
          <cell r="L47">
            <v>4.37</v>
          </cell>
          <cell r="M47">
            <v>4.0110000000000001</v>
          </cell>
          <cell r="N47">
            <v>3.0379999999999998</v>
          </cell>
          <cell r="O47">
            <v>2.6680000000000001</v>
          </cell>
        </row>
        <row r="48">
          <cell r="B48" t="str">
            <v>OGS</v>
          </cell>
          <cell r="C48">
            <v>7.5039999999999996</v>
          </cell>
          <cell r="D48">
            <v>6.8120000000000003</v>
          </cell>
          <cell r="E48">
            <v>5.9119999999999999</v>
          </cell>
          <cell r="F48">
            <v>5.6319999999999997</v>
          </cell>
          <cell r="G48">
            <v>5.7039999999999997</v>
          </cell>
        </row>
        <row r="49">
          <cell r="B49" t="str">
            <v>OTTR</v>
          </cell>
          <cell r="C49">
            <v>2.6579999999999999</v>
          </cell>
          <cell r="D49">
            <v>3.36</v>
          </cell>
          <cell r="E49">
            <v>4.0979999999999999</v>
          </cell>
          <cell r="F49">
            <v>4.2290000000000001</v>
          </cell>
          <cell r="G49">
            <v>4.3949999999999996</v>
          </cell>
          <cell r="H49">
            <v>4.5339999999999998</v>
          </cell>
          <cell r="I49">
            <v>3.2010000000000001</v>
          </cell>
          <cell r="J49">
            <v>2.0409999999999999</v>
          </cell>
          <cell r="K49">
            <v>2.3769999999999998</v>
          </cell>
          <cell r="L49">
            <v>4.9459999999999997</v>
          </cell>
          <cell r="M49">
            <v>7.5140000000000002</v>
          </cell>
          <cell r="N49">
            <v>5.4269999999999996</v>
          </cell>
          <cell r="O49">
            <v>2.3519999999999999</v>
          </cell>
        </row>
        <row r="50">
          <cell r="B50" t="str">
            <v>PCG</v>
          </cell>
          <cell r="C50">
            <v>12.519</v>
          </cell>
          <cell r="D50">
            <v>10.959</v>
          </cell>
          <cell r="E50">
            <v>11.263</v>
          </cell>
          <cell r="F50">
            <v>10.513999999999999</v>
          </cell>
          <cell r="G50">
            <v>10.154999999999999</v>
          </cell>
          <cell r="H50">
            <v>11.401999999999999</v>
          </cell>
          <cell r="I50">
            <v>10.736000000000001</v>
          </cell>
          <cell r="J50">
            <v>9.7949999999999999</v>
          </cell>
          <cell r="K50">
            <v>9.6199999999999992</v>
          </cell>
          <cell r="L50">
            <v>10.68</v>
          </cell>
          <cell r="M50">
            <v>10.048</v>
          </cell>
          <cell r="N50">
            <v>7.8280000000000003</v>
          </cell>
          <cell r="O50">
            <v>6.9</v>
          </cell>
        </row>
        <row r="51">
          <cell r="B51" t="str">
            <v>PNW</v>
          </cell>
          <cell r="C51">
            <v>10.734</v>
          </cell>
          <cell r="D51">
            <v>12.804</v>
          </cell>
          <cell r="E51">
            <v>11.635</v>
          </cell>
          <cell r="F51">
            <v>9.843</v>
          </cell>
          <cell r="G51">
            <v>8.3759999999999994</v>
          </cell>
          <cell r="H51">
            <v>9.359</v>
          </cell>
          <cell r="I51">
            <v>8.2420000000000009</v>
          </cell>
          <cell r="J51">
            <v>8.2629999999999999</v>
          </cell>
          <cell r="K51">
            <v>7.0350000000000001</v>
          </cell>
          <cell r="L51">
            <v>7.6440000000000001</v>
          </cell>
          <cell r="M51">
            <v>9.4600000000000009</v>
          </cell>
          <cell r="N51">
            <v>9.3710000000000004</v>
          </cell>
          <cell r="O51">
            <v>7.5910000000000002</v>
          </cell>
        </row>
        <row r="52">
          <cell r="B52" t="str">
            <v>PNM</v>
          </cell>
          <cell r="C52">
            <v>6.2919999999999998</v>
          </cell>
          <cell r="D52">
            <v>6.2830000000000004</v>
          </cell>
          <cell r="E52">
            <v>7.5339999999999998</v>
          </cell>
          <cell r="F52">
            <v>7.0129999999999999</v>
          </cell>
          <cell r="G52">
            <v>5.7830000000000004</v>
          </cell>
          <cell r="H52">
            <v>4.3689999999999998</v>
          </cell>
          <cell r="I52">
            <v>3.8780000000000001</v>
          </cell>
          <cell r="J52">
            <v>4.1040000000000001</v>
          </cell>
          <cell r="K52">
            <v>3.2480000000000002</v>
          </cell>
          <cell r="L52">
            <v>3.323</v>
          </cell>
          <cell r="M52">
            <v>3.9860000000000002</v>
          </cell>
          <cell r="N52">
            <v>5.9359999999999999</v>
          </cell>
          <cell r="O52">
            <v>4.0350000000000001</v>
          </cell>
        </row>
        <row r="53">
          <cell r="B53" t="str">
            <v>POR</v>
          </cell>
          <cell r="C53">
            <v>6.665</v>
          </cell>
          <cell r="D53">
            <v>5.7679999999999998</v>
          </cell>
          <cell r="E53">
            <v>6.5659999999999998</v>
          </cell>
          <cell r="F53">
            <v>6.7350000000000003</v>
          </cell>
          <cell r="G53">
            <v>12.872999999999999</v>
          </cell>
          <cell r="H53">
            <v>8.4009999999999998</v>
          </cell>
          <cell r="I53">
            <v>4.01</v>
          </cell>
          <cell r="J53">
            <v>3.9809999999999999</v>
          </cell>
          <cell r="K53">
            <v>5.9749999999999996</v>
          </cell>
          <cell r="L53">
            <v>9.2539999999999996</v>
          </cell>
          <cell r="M53">
            <v>6.1210000000000004</v>
          </cell>
          <cell r="N53">
            <v>7.2770000000000001</v>
          </cell>
          <cell r="O53">
            <v>5.9359999999999999</v>
          </cell>
        </row>
        <row r="54">
          <cell r="B54" t="str">
            <v>PPL</v>
          </cell>
          <cell r="C54">
            <v>4.4950000000000001</v>
          </cell>
          <cell r="D54">
            <v>4.5179999999999998</v>
          </cell>
          <cell r="E54">
            <v>4.2960000000000003</v>
          </cell>
          <cell r="F54">
            <v>5.2430000000000003</v>
          </cell>
          <cell r="G54">
            <v>6.1429999999999998</v>
          </cell>
          <cell r="H54">
            <v>6.6820000000000004</v>
          </cell>
          <cell r="I54">
            <v>5.3360000000000003</v>
          </cell>
          <cell r="J54">
            <v>4.3</v>
          </cell>
          <cell r="K54">
            <v>3.3039999999999998</v>
          </cell>
          <cell r="L54">
            <v>3.2480000000000002</v>
          </cell>
          <cell r="M54">
            <v>3.786</v>
          </cell>
          <cell r="N54">
            <v>4.5140000000000002</v>
          </cell>
          <cell r="O54">
            <v>3.62</v>
          </cell>
        </row>
        <row r="55">
          <cell r="B55" t="str">
            <v>PEG</v>
          </cell>
          <cell r="C55">
            <v>7.7619999999999996</v>
          </cell>
          <cell r="D55">
            <v>8.2970000000000006</v>
          </cell>
          <cell r="E55">
            <v>8.3170000000000002</v>
          </cell>
          <cell r="F55">
            <v>7.6449999999999996</v>
          </cell>
          <cell r="G55">
            <v>5.5750000000000002</v>
          </cell>
          <cell r="H55">
            <v>5.5570000000000004</v>
          </cell>
          <cell r="I55">
            <v>5.0880000000000001</v>
          </cell>
          <cell r="J55">
            <v>4.117</v>
          </cell>
          <cell r="K55">
            <v>4.2690000000000001</v>
          </cell>
          <cell r="L55">
            <v>3.5459999999999998</v>
          </cell>
          <cell r="M55">
            <v>3.5</v>
          </cell>
          <cell r="N55">
            <v>2.6509999999999998</v>
          </cell>
          <cell r="O55">
            <v>2.0089999999999999</v>
          </cell>
        </row>
        <row r="56">
          <cell r="B56" t="str">
            <v>RGCO</v>
          </cell>
          <cell r="C56">
            <v>2.9129999999999998</v>
          </cell>
          <cell r="D56">
            <v>2.8660000000000001</v>
          </cell>
          <cell r="E56">
            <v>2.4990000000000001</v>
          </cell>
          <cell r="F56">
            <v>1.9379999999999999</v>
          </cell>
          <cell r="G56">
            <v>2.0779999999999998</v>
          </cell>
          <cell r="H56">
            <v>1.4119999999999999</v>
          </cell>
          <cell r="I56">
            <v>1.24</v>
          </cell>
          <cell r="J56">
            <v>1.0940000000000001</v>
          </cell>
          <cell r="K56">
            <v>0.876</v>
          </cell>
          <cell r="L56">
            <v>0.85599999999999998</v>
          </cell>
          <cell r="M56">
            <v>0.98699999999999999</v>
          </cell>
          <cell r="N56">
            <v>0.91600000000000004</v>
          </cell>
          <cell r="O56">
            <v>1.218</v>
          </cell>
        </row>
        <row r="57">
          <cell r="B57" t="str">
            <v>SCG</v>
          </cell>
          <cell r="C57" t="str">
            <v>N/A</v>
          </cell>
          <cell r="D57">
            <v>8.5660000000000007</v>
          </cell>
          <cell r="E57">
            <v>11.05</v>
          </cell>
          <cell r="F57">
            <v>8.0690000000000008</v>
          </cell>
          <cell r="G57">
            <v>7.6520000000000001</v>
          </cell>
          <cell r="H57">
            <v>7.8440000000000003</v>
          </cell>
          <cell r="I57">
            <v>8.1579999999999995</v>
          </cell>
          <cell r="J57">
            <v>6.806</v>
          </cell>
          <cell r="K57">
            <v>6.8739999999999997</v>
          </cell>
          <cell r="L57">
            <v>7.41</v>
          </cell>
          <cell r="M57">
            <v>7.6749999999999998</v>
          </cell>
          <cell r="N57">
            <v>6.2140000000000004</v>
          </cell>
          <cell r="O57">
            <v>4.5170000000000003</v>
          </cell>
        </row>
        <row r="58">
          <cell r="B58" t="str">
            <v>SRE</v>
          </cell>
          <cell r="C58">
            <v>13.821999999999999</v>
          </cell>
          <cell r="D58">
            <v>15.711</v>
          </cell>
          <cell r="E58">
            <v>16.846</v>
          </cell>
          <cell r="F58">
            <v>12.711</v>
          </cell>
          <cell r="G58">
            <v>12.678000000000001</v>
          </cell>
          <cell r="H58">
            <v>10.521000000000001</v>
          </cell>
          <cell r="I58">
            <v>12.196</v>
          </cell>
          <cell r="J58">
            <v>11.853</v>
          </cell>
          <cell r="K58">
            <v>8.5760000000000005</v>
          </cell>
          <cell r="L58">
            <v>7.7560000000000002</v>
          </cell>
          <cell r="M58">
            <v>8.4700000000000006</v>
          </cell>
          <cell r="N58">
            <v>7.6989999999999998</v>
          </cell>
          <cell r="O58">
            <v>7.2779999999999996</v>
          </cell>
        </row>
        <row r="59">
          <cell r="B59" t="str">
            <v>SJW</v>
          </cell>
          <cell r="C59">
            <v>5.085</v>
          </cell>
          <cell r="D59">
            <v>7.2640000000000002</v>
          </cell>
          <cell r="E59">
            <v>6.952</v>
          </cell>
          <cell r="F59">
            <v>5.2389999999999999</v>
          </cell>
          <cell r="G59">
            <v>5.0199999999999996</v>
          </cell>
          <cell r="H59">
            <v>4.6769999999999996</v>
          </cell>
          <cell r="I59">
            <v>5.6680000000000001</v>
          </cell>
          <cell r="J59">
            <v>3.7509999999999999</v>
          </cell>
          <cell r="K59">
            <v>5.6479999999999997</v>
          </cell>
          <cell r="L59">
            <v>3.17</v>
          </cell>
          <cell r="M59">
            <v>3.7930000000000001</v>
          </cell>
          <cell r="N59">
            <v>6.6150000000000002</v>
          </cell>
          <cell r="O59">
            <v>3.87</v>
          </cell>
        </row>
        <row r="60">
          <cell r="B60" t="str">
            <v>SJI</v>
          </cell>
          <cell r="C60">
            <v>3.9889999999999999</v>
          </cell>
          <cell r="D60">
            <v>3.431</v>
          </cell>
          <cell r="E60">
            <v>3.4980000000000002</v>
          </cell>
          <cell r="F60">
            <v>4.87</v>
          </cell>
          <cell r="G60">
            <v>5.0129999999999999</v>
          </cell>
          <cell r="H60">
            <v>4.8390000000000004</v>
          </cell>
          <cell r="I60">
            <v>4.01</v>
          </cell>
          <cell r="J60">
            <v>3.1960000000000002</v>
          </cell>
          <cell r="K60">
            <v>2.794</v>
          </cell>
          <cell r="L60">
            <v>1.8340000000000001</v>
          </cell>
          <cell r="M60">
            <v>1.042</v>
          </cell>
          <cell r="N60">
            <v>0.93799999999999994</v>
          </cell>
          <cell r="O60">
            <v>1.256</v>
          </cell>
        </row>
        <row r="61">
          <cell r="B61" t="str">
            <v>SO</v>
          </cell>
          <cell r="C61">
            <v>7.7389999999999999</v>
          </cell>
          <cell r="D61">
            <v>7.367</v>
          </cell>
          <cell r="E61">
            <v>7.3810000000000002</v>
          </cell>
          <cell r="F61">
            <v>6.2229999999999999</v>
          </cell>
          <cell r="G61">
            <v>6.5839999999999996</v>
          </cell>
          <cell r="H61">
            <v>6.1580000000000004</v>
          </cell>
          <cell r="I61">
            <v>5.5419999999999998</v>
          </cell>
          <cell r="J61">
            <v>5.23</v>
          </cell>
          <cell r="K61">
            <v>4.8449999999999998</v>
          </cell>
          <cell r="L61">
            <v>5.6980000000000004</v>
          </cell>
          <cell r="M61">
            <v>5.0970000000000004</v>
          </cell>
          <cell r="N61">
            <v>4.6459999999999999</v>
          </cell>
          <cell r="O61">
            <v>4.0119999999999996</v>
          </cell>
        </row>
        <row r="62">
          <cell r="B62" t="str">
            <v>SWX</v>
          </cell>
          <cell r="C62">
            <v>14.444000000000001</v>
          </cell>
          <cell r="D62">
            <v>12.968</v>
          </cell>
          <cell r="E62">
            <v>11.151999999999999</v>
          </cell>
          <cell r="F62">
            <v>10.3</v>
          </cell>
          <cell r="G62">
            <v>8.5310000000000006</v>
          </cell>
          <cell r="H62">
            <v>7.8579999999999997</v>
          </cell>
          <cell r="I62">
            <v>8.5749999999999993</v>
          </cell>
          <cell r="J62">
            <v>8.2899999999999991</v>
          </cell>
          <cell r="K62">
            <v>4.7290000000000001</v>
          </cell>
          <cell r="L62">
            <v>4.8120000000000003</v>
          </cell>
          <cell r="M62">
            <v>6.7939999999999996</v>
          </cell>
          <cell r="N62">
            <v>7.9630000000000001</v>
          </cell>
          <cell r="O62">
            <v>8.2669999999999995</v>
          </cell>
        </row>
        <row r="63">
          <cell r="B63" t="str">
            <v>SR</v>
          </cell>
          <cell r="C63">
            <v>9.8559999999999999</v>
          </cell>
          <cell r="D63">
            <v>9.077</v>
          </cell>
          <cell r="E63">
            <v>6.4249999999999998</v>
          </cell>
          <cell r="F63">
            <v>6.6840000000000002</v>
          </cell>
          <cell r="G63">
            <v>3.96</v>
          </cell>
          <cell r="H63">
            <v>4</v>
          </cell>
          <cell r="I63">
            <v>4.8259999999999996</v>
          </cell>
          <cell r="J63">
            <v>3.0150000000000001</v>
          </cell>
          <cell r="K63">
            <v>2.5569999999999999</v>
          </cell>
          <cell r="L63">
            <v>2.363</v>
          </cell>
          <cell r="M63">
            <v>2.5739999999999998</v>
          </cell>
          <cell r="N63">
            <v>2.72</v>
          </cell>
          <cell r="O63">
            <v>2.9689999999999999</v>
          </cell>
        </row>
        <row r="64">
          <cell r="B64" t="str">
            <v>SGU</v>
          </cell>
          <cell r="C64">
            <v>0.254</v>
          </cell>
          <cell r="D64">
            <v>0.216</v>
          </cell>
          <cell r="E64">
            <v>0.18</v>
          </cell>
          <cell r="F64">
            <v>0.16600000000000001</v>
          </cell>
          <cell r="G64">
            <v>0.159</v>
          </cell>
          <cell r="H64">
            <v>0.104</v>
          </cell>
          <cell r="I64">
            <v>9.5000000000000001E-2</v>
          </cell>
          <cell r="J64">
            <v>9.8000000000000004E-2</v>
          </cell>
          <cell r="K64">
            <v>8.3000000000000004E-2</v>
          </cell>
          <cell r="L64">
            <v>5.8000000000000003E-2</v>
          </cell>
          <cell r="M64">
            <v>5.5E-2</v>
          </cell>
          <cell r="N64">
            <v>6.4000000000000001E-2</v>
          </cell>
          <cell r="O64">
            <v>7.1999999999999995E-2</v>
          </cell>
        </row>
        <row r="65">
          <cell r="B65" t="str">
            <v>UGI</v>
          </cell>
          <cell r="C65">
            <v>3.298</v>
          </cell>
          <cell r="D65">
            <v>3.6720000000000002</v>
          </cell>
          <cell r="E65">
            <v>3.2559999999999998</v>
          </cell>
          <cell r="F65">
            <v>2.8340000000000001</v>
          </cell>
          <cell r="G65">
            <v>2.645</v>
          </cell>
          <cell r="H65">
            <v>2.8439999999999999</v>
          </cell>
          <cell r="I65">
            <v>2.008</v>
          </cell>
          <cell r="J65">
            <v>2.15</v>
          </cell>
          <cell r="K65">
            <v>2.113</v>
          </cell>
          <cell r="L65">
            <v>1.853</v>
          </cell>
          <cell r="M65">
            <v>1.4410000000000001</v>
          </cell>
          <cell r="N65">
            <v>1.395</v>
          </cell>
          <cell r="O65">
            <v>1.212</v>
          </cell>
        </row>
        <row r="66">
          <cell r="B66" t="str">
            <v>UTL</v>
          </cell>
          <cell r="C66">
            <v>6.883</v>
          </cell>
          <cell r="D66">
            <v>8.0519999999999996</v>
          </cell>
          <cell r="E66">
            <v>6.9749999999999996</v>
          </cell>
          <cell r="F66">
            <v>7.4260000000000002</v>
          </cell>
          <cell r="G66">
            <v>6.6539999999999999</v>
          </cell>
          <cell r="H66">
            <v>6.4660000000000002</v>
          </cell>
          <cell r="I66">
            <v>4.9710000000000001</v>
          </cell>
          <cell r="J66">
            <v>5.2130000000000001</v>
          </cell>
          <cell r="K66">
            <v>4.5549999999999997</v>
          </cell>
          <cell r="L66">
            <v>5.4169999999999998</v>
          </cell>
          <cell r="M66">
            <v>3.6320000000000001</v>
          </cell>
          <cell r="N66">
            <v>5.6619999999999999</v>
          </cell>
          <cell r="O66">
            <v>5.9539999999999997</v>
          </cell>
        </row>
        <row r="67">
          <cell r="B67" t="str">
            <v>VVC</v>
          </cell>
          <cell r="C67" t="str">
            <v>N/A</v>
          </cell>
          <cell r="D67">
            <v>7.26</v>
          </cell>
          <cell r="E67">
            <v>6.5380000000000003</v>
          </cell>
          <cell r="F67">
            <v>5.76</v>
          </cell>
          <cell r="G67">
            <v>5.4269999999999996</v>
          </cell>
          <cell r="H67">
            <v>4.774</v>
          </cell>
          <cell r="I67">
            <v>4.45</v>
          </cell>
          <cell r="J67">
            <v>3.923</v>
          </cell>
          <cell r="K67">
            <v>3.3929999999999998</v>
          </cell>
          <cell r="L67">
            <v>5.327</v>
          </cell>
          <cell r="M67">
            <v>4.8259999999999996</v>
          </cell>
          <cell r="N67">
            <v>4.3810000000000002</v>
          </cell>
          <cell r="O67">
            <v>3.698</v>
          </cell>
        </row>
        <row r="68">
          <cell r="B68" t="str">
            <v>WEC</v>
          </cell>
          <cell r="C68">
            <v>6.7050000000000001</v>
          </cell>
          <cell r="D68">
            <v>6.2089999999999996</v>
          </cell>
          <cell r="E68">
            <v>4.5110000000000001</v>
          </cell>
          <cell r="F68">
            <v>4.0110000000000001</v>
          </cell>
          <cell r="G68">
            <v>3.2639999999999998</v>
          </cell>
          <cell r="H68">
            <v>3.0419999999999998</v>
          </cell>
          <cell r="I68">
            <v>3.0870000000000002</v>
          </cell>
          <cell r="J68">
            <v>3.605</v>
          </cell>
          <cell r="K68">
            <v>3.4140000000000001</v>
          </cell>
          <cell r="L68">
            <v>3.4969999999999999</v>
          </cell>
          <cell r="M68">
            <v>4.8630000000000004</v>
          </cell>
          <cell r="N68">
            <v>5.282</v>
          </cell>
          <cell r="O68">
            <v>4.1740000000000004</v>
          </cell>
        </row>
        <row r="69">
          <cell r="B69" t="str">
            <v>WR</v>
          </cell>
          <cell r="C69" t="str">
            <v>N/A</v>
          </cell>
          <cell r="D69">
            <v>5.38</v>
          </cell>
          <cell r="E69">
            <v>7.6660000000000004</v>
          </cell>
          <cell r="F69">
            <v>4.9539999999999997</v>
          </cell>
          <cell r="G69">
            <v>6.47</v>
          </cell>
          <cell r="H69">
            <v>6.0819999999999999</v>
          </cell>
          <cell r="I69">
            <v>6.4050000000000002</v>
          </cell>
          <cell r="J69">
            <v>5.5490000000000004</v>
          </cell>
          <cell r="K69">
            <v>4.8170000000000002</v>
          </cell>
          <cell r="L69">
            <v>5.2569999999999997</v>
          </cell>
          <cell r="M69">
            <v>8.6530000000000005</v>
          </cell>
          <cell r="N69">
            <v>7.8369999999999997</v>
          </cell>
          <cell r="O69">
            <v>3.9460000000000002</v>
          </cell>
        </row>
        <row r="70">
          <cell r="B70" t="str">
            <v>WGL</v>
          </cell>
          <cell r="C70" t="str">
            <v>N/A</v>
          </cell>
          <cell r="D70">
            <v>10.087999999999999</v>
          </cell>
          <cell r="E70">
            <v>10.324999999999999</v>
          </cell>
          <cell r="F70">
            <v>9.3260000000000005</v>
          </cell>
          <cell r="G70">
            <v>7.6269999999999998</v>
          </cell>
          <cell r="H70">
            <v>6.0419999999999998</v>
          </cell>
          <cell r="I70">
            <v>4.8739999999999997</v>
          </cell>
          <cell r="J70">
            <v>3.9369999999999998</v>
          </cell>
          <cell r="K70">
            <v>2.5739999999999998</v>
          </cell>
          <cell r="L70">
            <v>2.77</v>
          </cell>
          <cell r="M70">
            <v>2.7040000000000002</v>
          </cell>
          <cell r="N70">
            <v>3.327</v>
          </cell>
          <cell r="O70">
            <v>3.2679999999999998</v>
          </cell>
        </row>
        <row r="71">
          <cell r="B71" t="str">
            <v>XEL</v>
          </cell>
          <cell r="C71">
            <v>7.6980000000000004</v>
          </cell>
          <cell r="D71">
            <v>6.5369999999999999</v>
          </cell>
          <cell r="E71">
            <v>6.4180000000000001</v>
          </cell>
          <cell r="F71">
            <v>7.2569999999999997</v>
          </cell>
          <cell r="G71">
            <v>6.327</v>
          </cell>
          <cell r="H71">
            <v>6.8179999999999996</v>
          </cell>
          <cell r="I71">
            <v>5.2670000000000003</v>
          </cell>
          <cell r="J71">
            <v>4.5339999999999998</v>
          </cell>
          <cell r="K71">
            <v>4.5970000000000004</v>
          </cell>
          <cell r="L71">
            <v>3.9060000000000001</v>
          </cell>
          <cell r="M71">
            <v>4.657</v>
          </cell>
          <cell r="N71">
            <v>4.8899999999999997</v>
          </cell>
          <cell r="O71">
            <v>3.996</v>
          </cell>
        </row>
        <row r="72">
          <cell r="B72" t="str">
            <v>YORW</v>
          </cell>
          <cell r="C72" t="str">
            <v>N/A</v>
          </cell>
          <cell r="D72">
            <v>1.948</v>
          </cell>
          <cell r="E72">
            <v>1.028</v>
          </cell>
          <cell r="F72">
            <v>1.1080000000000001</v>
          </cell>
          <cell r="G72">
            <v>1.1020000000000001</v>
          </cell>
          <cell r="H72">
            <v>0.75900000000000001</v>
          </cell>
          <cell r="I72">
            <v>0.94499999999999995</v>
          </cell>
          <cell r="J72">
            <v>0.74</v>
          </cell>
          <cell r="K72">
            <v>0.83099999999999996</v>
          </cell>
          <cell r="L72">
            <v>1.1759999999999999</v>
          </cell>
          <cell r="M72">
            <v>2.173</v>
          </cell>
          <cell r="N72">
            <v>1.6910000000000001</v>
          </cell>
          <cell r="O72">
            <v>1.8460000000000001</v>
          </cell>
        </row>
      </sheetData>
      <sheetData sheetId="32">
        <row r="3">
          <cell r="B3" t="str">
            <v>Ticker</v>
          </cell>
          <cell r="E3" t="str">
            <v>BookValue 2016</v>
          </cell>
          <cell r="F3" t="str">
            <v>BookValue 2015</v>
          </cell>
          <cell r="G3" t="str">
            <v>BookValue 2014</v>
          </cell>
          <cell r="H3" t="str">
            <v>BookValue 2013</v>
          </cell>
          <cell r="I3" t="str">
            <v>BookValue 2012</v>
          </cell>
          <cell r="J3" t="str">
            <v>BookValue 2011</v>
          </cell>
          <cell r="K3" t="str">
            <v>BookValue 2010</v>
          </cell>
          <cell r="L3" t="str">
            <v>BookValue 2009</v>
          </cell>
          <cell r="M3" t="str">
            <v>BookValue 2008</v>
          </cell>
          <cell r="N3" t="str">
            <v>BookValue 2007</v>
          </cell>
          <cell r="O3" t="str">
            <v>BookValue 2006</v>
          </cell>
        </row>
        <row r="4">
          <cell r="B4" t="str">
            <v>AE</v>
          </cell>
          <cell r="C4">
            <v>34.755000000000003</v>
          </cell>
          <cell r="D4">
            <v>34.878999999999998</v>
          </cell>
          <cell r="E4">
            <v>35.872999999999998</v>
          </cell>
          <cell r="F4">
            <v>36.156999999999996</v>
          </cell>
          <cell r="G4">
            <v>37.343000000000004</v>
          </cell>
          <cell r="H4">
            <v>36.676000000000002</v>
          </cell>
          <cell r="I4">
            <v>32.212000000000003</v>
          </cell>
          <cell r="J4">
            <v>26.242999999999999</v>
          </cell>
          <cell r="K4">
            <v>21.376999999999999</v>
          </cell>
          <cell r="L4">
            <v>19.869</v>
          </cell>
          <cell r="M4">
            <v>19.385999999999999</v>
          </cell>
          <cell r="N4">
            <v>21.207000000000001</v>
          </cell>
          <cell r="O4">
            <v>17.632999999999999</v>
          </cell>
        </row>
        <row r="5">
          <cell r="B5" t="str">
            <v>ALE</v>
          </cell>
          <cell r="C5">
            <v>41.86</v>
          </cell>
          <cell r="D5">
            <v>40.473999999999997</v>
          </cell>
          <cell r="E5">
            <v>38.164999999999999</v>
          </cell>
          <cell r="F5">
            <v>37.070999999999998</v>
          </cell>
          <cell r="G5">
            <v>35.063000000000002</v>
          </cell>
          <cell r="H5">
            <v>32.436999999999998</v>
          </cell>
          <cell r="I5">
            <v>30.481999999999999</v>
          </cell>
          <cell r="J5">
            <v>28.780999999999999</v>
          </cell>
          <cell r="K5">
            <v>27.263000000000002</v>
          </cell>
          <cell r="L5">
            <v>26.405999999999999</v>
          </cell>
          <cell r="M5">
            <v>25.370999999999999</v>
          </cell>
          <cell r="N5">
            <v>24.11</v>
          </cell>
          <cell r="O5">
            <v>21.901</v>
          </cell>
        </row>
        <row r="6">
          <cell r="B6" t="str">
            <v>LNT</v>
          </cell>
          <cell r="C6">
            <v>19.425999999999998</v>
          </cell>
          <cell r="D6">
            <v>17.213000000000001</v>
          </cell>
          <cell r="E6">
            <v>16.963000000000001</v>
          </cell>
          <cell r="F6">
            <v>16.411999999999999</v>
          </cell>
          <cell r="G6">
            <v>15.544</v>
          </cell>
          <cell r="H6">
            <v>14.789</v>
          </cell>
          <cell r="I6">
            <v>14.122999999999999</v>
          </cell>
          <cell r="J6">
            <v>13.57</v>
          </cell>
          <cell r="K6">
            <v>13.047000000000001</v>
          </cell>
          <cell r="L6">
            <v>12.537000000000001</v>
          </cell>
          <cell r="M6">
            <v>12.782</v>
          </cell>
          <cell r="N6">
            <v>12.148</v>
          </cell>
          <cell r="O6">
            <v>11.416</v>
          </cell>
        </row>
        <row r="7">
          <cell r="B7" t="str">
            <v>AEP</v>
          </cell>
          <cell r="C7">
            <v>38.578000000000003</v>
          </cell>
          <cell r="D7">
            <v>37.167999999999999</v>
          </cell>
          <cell r="E7">
            <v>35.380000000000003</v>
          </cell>
          <cell r="F7">
            <v>36.435000000000002</v>
          </cell>
          <cell r="G7">
            <v>34.368000000000002</v>
          </cell>
          <cell r="H7">
            <v>32.975999999999999</v>
          </cell>
          <cell r="I7">
            <v>31.373000000000001</v>
          </cell>
          <cell r="J7">
            <v>30.334</v>
          </cell>
          <cell r="K7">
            <v>28.332000000000001</v>
          </cell>
          <cell r="L7">
            <v>27.486000000000001</v>
          </cell>
          <cell r="M7">
            <v>26.332999999999998</v>
          </cell>
          <cell r="N7">
            <v>25.170999999999999</v>
          </cell>
          <cell r="O7">
            <v>23.727</v>
          </cell>
        </row>
        <row r="8">
          <cell r="B8" t="str">
            <v>AWR</v>
          </cell>
          <cell r="C8">
            <v>15.186</v>
          </cell>
          <cell r="D8">
            <v>14.446999999999999</v>
          </cell>
          <cell r="E8">
            <v>13.516</v>
          </cell>
          <cell r="F8">
            <v>12.765000000000001</v>
          </cell>
          <cell r="G8">
            <v>13.237</v>
          </cell>
          <cell r="H8">
            <v>12.717000000000001</v>
          </cell>
          <cell r="I8">
            <v>11.798999999999999</v>
          </cell>
          <cell r="J8">
            <v>10.840999999999999</v>
          </cell>
          <cell r="K8">
            <v>10.132</v>
          </cell>
          <cell r="L8">
            <v>9.6969999999999992</v>
          </cell>
          <cell r="M8">
            <v>8.9740000000000002</v>
          </cell>
          <cell r="N8">
            <v>8.7669999999999995</v>
          </cell>
          <cell r="O8">
            <v>8.3209999999999997</v>
          </cell>
        </row>
        <row r="9">
          <cell r="B9" t="str">
            <v>AWK</v>
          </cell>
          <cell r="C9">
            <v>32.415999999999997</v>
          </cell>
          <cell r="D9">
            <v>30.132999999999999</v>
          </cell>
          <cell r="E9">
            <v>29.242999999999999</v>
          </cell>
          <cell r="F9">
            <v>28.253</v>
          </cell>
          <cell r="G9">
            <v>27.390999999999998</v>
          </cell>
          <cell r="H9">
            <v>26.524000000000001</v>
          </cell>
          <cell r="I9">
            <v>25.105</v>
          </cell>
          <cell r="J9">
            <v>24.113</v>
          </cell>
          <cell r="K9">
            <v>23.588000000000001</v>
          </cell>
          <cell r="L9">
            <v>22.91</v>
          </cell>
          <cell r="M9">
            <v>25.638000000000002</v>
          </cell>
          <cell r="N9">
            <v>28.388000000000002</v>
          </cell>
          <cell r="O9">
            <v>23.859000000000002</v>
          </cell>
        </row>
        <row r="10">
          <cell r="B10" t="str">
            <v>AEE</v>
          </cell>
          <cell r="C10">
            <v>31.210999999999999</v>
          </cell>
          <cell r="D10">
            <v>29.608000000000001</v>
          </cell>
          <cell r="E10">
            <v>29.274000000000001</v>
          </cell>
          <cell r="F10">
            <v>28.626999999999999</v>
          </cell>
          <cell r="G10">
            <v>27.667000000000002</v>
          </cell>
          <cell r="H10">
            <v>26.971</v>
          </cell>
          <cell r="I10">
            <v>27.266999999999999</v>
          </cell>
          <cell r="J10">
            <v>32.642000000000003</v>
          </cell>
          <cell r="K10">
            <v>32.155000000000001</v>
          </cell>
          <cell r="L10">
            <v>33.079000000000001</v>
          </cell>
          <cell r="M10">
            <v>32.798000000000002</v>
          </cell>
          <cell r="N10">
            <v>32.414999999999999</v>
          </cell>
          <cell r="O10">
            <v>31.864000000000001</v>
          </cell>
        </row>
        <row r="11">
          <cell r="B11" t="str">
            <v>APU</v>
          </cell>
          <cell r="C11">
            <v>5.7709999999999999</v>
          </cell>
          <cell r="D11">
            <v>8.0459999999999994</v>
          </cell>
          <cell r="E11">
            <v>10.592000000000001</v>
          </cell>
          <cell r="F11">
            <v>12.532999999999999</v>
          </cell>
          <cell r="G11">
            <v>14.021000000000001</v>
          </cell>
          <cell r="H11">
            <v>14.75</v>
          </cell>
          <cell r="I11">
            <v>15.217000000000001</v>
          </cell>
          <cell r="J11">
            <v>5.8680000000000003</v>
          </cell>
          <cell r="K11">
            <v>6.6050000000000004</v>
          </cell>
          <cell r="L11">
            <v>6.3239999999999998</v>
          </cell>
          <cell r="M11">
            <v>4.2850000000000001</v>
          </cell>
          <cell r="N11">
            <v>5.4249999999999998</v>
          </cell>
          <cell r="O11">
            <v>3.9</v>
          </cell>
        </row>
        <row r="12">
          <cell r="B12" t="str">
            <v>WTR</v>
          </cell>
          <cell r="C12">
            <v>11.282999999999999</v>
          </cell>
          <cell r="D12">
            <v>11.016</v>
          </cell>
          <cell r="E12">
            <v>10.429</v>
          </cell>
          <cell r="F12">
            <v>9.7759999999999998</v>
          </cell>
          <cell r="G12">
            <v>9.2690000000000001</v>
          </cell>
          <cell r="H12">
            <v>8.6270000000000007</v>
          </cell>
          <cell r="I12">
            <v>7.899</v>
          </cell>
          <cell r="J12">
            <v>7.2080000000000002</v>
          </cell>
          <cell r="K12">
            <v>6.8090000000000002</v>
          </cell>
          <cell r="L12">
            <v>6.5</v>
          </cell>
          <cell r="M12">
            <v>6.2549999999999999</v>
          </cell>
          <cell r="N12">
            <v>5.8550000000000004</v>
          </cell>
          <cell r="O12">
            <v>5.5720000000000001</v>
          </cell>
        </row>
        <row r="13">
          <cell r="B13" t="str">
            <v>ARTNA</v>
          </cell>
          <cell r="C13">
            <v>16.568000000000001</v>
          </cell>
          <cell r="D13">
            <v>15.914</v>
          </cell>
          <cell r="E13">
            <v>15.231999999999999</v>
          </cell>
          <cell r="F13">
            <v>14.609</v>
          </cell>
          <cell r="G13">
            <v>14.093999999999999</v>
          </cell>
          <cell r="H13">
            <v>13.798</v>
          </cell>
          <cell r="I13">
            <v>13.568</v>
          </cell>
          <cell r="J13">
            <v>13.122</v>
          </cell>
          <cell r="K13">
            <v>12.438000000000001</v>
          </cell>
          <cell r="L13">
            <v>12.145</v>
          </cell>
          <cell r="M13">
            <v>11.862</v>
          </cell>
          <cell r="N13">
            <v>11.662000000000001</v>
          </cell>
          <cell r="O13">
            <v>10.154</v>
          </cell>
        </row>
        <row r="14">
          <cell r="B14" t="str">
            <v>ATO</v>
          </cell>
          <cell r="C14">
            <v>42.866999999999997</v>
          </cell>
          <cell r="D14">
            <v>36.744</v>
          </cell>
          <cell r="E14">
            <v>33.320999999999998</v>
          </cell>
          <cell r="F14">
            <v>31.481999999999999</v>
          </cell>
          <cell r="G14">
            <v>30.742999999999999</v>
          </cell>
          <cell r="H14">
            <v>28.469000000000001</v>
          </cell>
          <cell r="I14">
            <v>26.143999999999998</v>
          </cell>
          <cell r="J14">
            <v>24.978000000000002</v>
          </cell>
          <cell r="K14">
            <v>24.16</v>
          </cell>
          <cell r="L14">
            <v>23.518999999999998</v>
          </cell>
          <cell r="M14">
            <v>22.600999999999999</v>
          </cell>
          <cell r="N14">
            <v>22.006</v>
          </cell>
          <cell r="O14">
            <v>20.163</v>
          </cell>
        </row>
        <row r="15">
          <cell r="B15" t="str">
            <v>AGR</v>
          </cell>
          <cell r="C15">
            <v>48.878999999999998</v>
          </cell>
          <cell r="D15">
            <v>48.792000000000002</v>
          </cell>
          <cell r="E15">
            <v>48.898000000000003</v>
          </cell>
          <cell r="F15">
            <v>48.737000000000002</v>
          </cell>
          <cell r="G15" t="str">
            <v>N/A</v>
          </cell>
          <cell r="H15" t="str">
            <v>N/A</v>
          </cell>
          <cell r="I15" t="str">
            <v>N/A</v>
          </cell>
          <cell r="J15" t="str">
            <v>N/A</v>
          </cell>
          <cell r="K15" t="str">
            <v>N/A</v>
          </cell>
          <cell r="L15" t="str">
            <v>N/A</v>
          </cell>
          <cell r="M15" t="str">
            <v>N/A</v>
          </cell>
          <cell r="N15" t="str">
            <v>N/A</v>
          </cell>
          <cell r="O15" t="str">
            <v>N/A</v>
          </cell>
        </row>
        <row r="16">
          <cell r="B16" t="str">
            <v>AVA</v>
          </cell>
          <cell r="C16">
            <v>26.994</v>
          </cell>
          <cell r="D16">
            <v>26.411999999999999</v>
          </cell>
          <cell r="E16">
            <v>25.686</v>
          </cell>
          <cell r="F16">
            <v>24.532</v>
          </cell>
          <cell r="G16">
            <v>23.837</v>
          </cell>
          <cell r="H16">
            <v>21.61</v>
          </cell>
          <cell r="I16">
            <v>21.056999999999999</v>
          </cell>
          <cell r="J16">
            <v>20.295000000000002</v>
          </cell>
          <cell r="K16">
            <v>19.709</v>
          </cell>
          <cell r="L16">
            <v>19.170999999999999</v>
          </cell>
          <cell r="M16">
            <v>18.295999999999999</v>
          </cell>
          <cell r="N16">
            <v>17.274000000000001</v>
          </cell>
          <cell r="O16">
            <v>17.459</v>
          </cell>
        </row>
        <row r="17">
          <cell r="B17" t="str">
            <v>BKH</v>
          </cell>
          <cell r="C17">
            <v>36.356999999999999</v>
          </cell>
          <cell r="D17">
            <v>31.919</v>
          </cell>
          <cell r="E17">
            <v>30.247</v>
          </cell>
          <cell r="F17">
            <v>28.635000000000002</v>
          </cell>
          <cell r="G17">
            <v>30.803000000000001</v>
          </cell>
          <cell r="H17">
            <v>29.388000000000002</v>
          </cell>
          <cell r="I17">
            <v>27.881</v>
          </cell>
          <cell r="J17">
            <v>27.532</v>
          </cell>
          <cell r="K17">
            <v>28.018999999999998</v>
          </cell>
          <cell r="L17">
            <v>27.838999999999999</v>
          </cell>
          <cell r="M17">
            <v>27.190999999999999</v>
          </cell>
          <cell r="N17">
            <v>25.66</v>
          </cell>
          <cell r="O17">
            <v>23.675999999999998</v>
          </cell>
        </row>
        <row r="18">
          <cell r="B18" t="str">
            <v>CWT</v>
          </cell>
          <cell r="C18">
            <v>15.191000000000001</v>
          </cell>
          <cell r="D18">
            <v>14.444000000000001</v>
          </cell>
          <cell r="E18">
            <v>13.749000000000001</v>
          </cell>
          <cell r="F18">
            <v>13.413</v>
          </cell>
          <cell r="G18">
            <v>13.108000000000001</v>
          </cell>
          <cell r="H18">
            <v>12.542</v>
          </cell>
          <cell r="I18">
            <v>11.284000000000001</v>
          </cell>
          <cell r="J18">
            <v>10.757</v>
          </cell>
          <cell r="K18">
            <v>10.452999999999999</v>
          </cell>
          <cell r="L18">
            <v>10.128</v>
          </cell>
          <cell r="M18">
            <v>9.7219999999999995</v>
          </cell>
          <cell r="N18">
            <v>9.2479999999999993</v>
          </cell>
          <cell r="O18">
            <v>9.0730000000000004</v>
          </cell>
        </row>
        <row r="19">
          <cell r="B19" t="str">
            <v>CNP</v>
          </cell>
          <cell r="C19">
            <v>12.53</v>
          </cell>
          <cell r="D19">
            <v>10.875999999999999</v>
          </cell>
          <cell r="E19">
            <v>8.0340000000000007</v>
          </cell>
          <cell r="F19">
            <v>8.0489999999999995</v>
          </cell>
          <cell r="G19">
            <v>10.601000000000001</v>
          </cell>
          <cell r="H19">
            <v>10.090999999999999</v>
          </cell>
          <cell r="I19">
            <v>10.061999999999999</v>
          </cell>
          <cell r="J19">
            <v>9.91</v>
          </cell>
          <cell r="K19">
            <v>7.53</v>
          </cell>
          <cell r="L19">
            <v>6.7359999999999998</v>
          </cell>
          <cell r="M19">
            <v>5.8860000000000001</v>
          </cell>
          <cell r="N19">
            <v>5.609</v>
          </cell>
          <cell r="O19">
            <v>4.9610000000000003</v>
          </cell>
        </row>
        <row r="20">
          <cell r="B20" t="str">
            <v>CPK</v>
          </cell>
          <cell r="C20">
            <v>31.654</v>
          </cell>
          <cell r="D20">
            <v>29.753</v>
          </cell>
          <cell r="E20">
            <v>27.361000000000001</v>
          </cell>
          <cell r="F20">
            <v>23.452999999999999</v>
          </cell>
          <cell r="G20">
            <v>20.585999999999999</v>
          </cell>
          <cell r="H20">
            <v>19.282</v>
          </cell>
          <cell r="I20">
            <v>17.824000000000002</v>
          </cell>
          <cell r="J20">
            <v>16.777999999999999</v>
          </cell>
          <cell r="K20">
            <v>15.836</v>
          </cell>
          <cell r="L20">
            <v>14.887</v>
          </cell>
          <cell r="M20">
            <v>12.018000000000001</v>
          </cell>
          <cell r="N20">
            <v>11.762</v>
          </cell>
          <cell r="O20">
            <v>11.08</v>
          </cell>
        </row>
        <row r="21">
          <cell r="B21" t="str">
            <v>CMS</v>
          </cell>
          <cell r="C21">
            <v>16.78</v>
          </cell>
          <cell r="D21">
            <v>15.768000000000001</v>
          </cell>
          <cell r="E21">
            <v>15.231999999999999</v>
          </cell>
          <cell r="F21">
            <v>14.208</v>
          </cell>
          <cell r="G21">
            <v>13.336</v>
          </cell>
          <cell r="H21">
            <v>12.98</v>
          </cell>
          <cell r="I21">
            <v>12.093999999999999</v>
          </cell>
          <cell r="J21">
            <v>11.917</v>
          </cell>
          <cell r="K21">
            <v>11.19</v>
          </cell>
          <cell r="L21">
            <v>11.417999999999999</v>
          </cell>
          <cell r="M21">
            <v>10.878</v>
          </cell>
          <cell r="N21">
            <v>9.4610000000000003</v>
          </cell>
          <cell r="O21">
            <v>10.028</v>
          </cell>
        </row>
        <row r="22">
          <cell r="B22" t="str">
            <v>CTWS</v>
          </cell>
          <cell r="C22">
            <v>24.402000000000001</v>
          </cell>
          <cell r="D22">
            <v>24.337</v>
          </cell>
          <cell r="E22">
            <v>20.983000000000001</v>
          </cell>
          <cell r="F22">
            <v>20.010000000000002</v>
          </cell>
          <cell r="G22">
            <v>18.829000000000001</v>
          </cell>
          <cell r="H22">
            <v>17.914999999999999</v>
          </cell>
          <cell r="I22">
            <v>20.946000000000002</v>
          </cell>
          <cell r="J22">
            <v>13.497</v>
          </cell>
          <cell r="K22">
            <v>13.045</v>
          </cell>
          <cell r="L22">
            <v>12.67</v>
          </cell>
          <cell r="M22">
            <v>12.233000000000001</v>
          </cell>
          <cell r="N22">
            <v>11.95</v>
          </cell>
          <cell r="O22">
            <v>11.598000000000001</v>
          </cell>
        </row>
        <row r="23">
          <cell r="B23" t="str">
            <v>ED</v>
          </cell>
          <cell r="C23">
            <v>52.106000000000002</v>
          </cell>
          <cell r="D23">
            <v>49.734999999999999</v>
          </cell>
          <cell r="E23">
            <v>46.878999999999998</v>
          </cell>
          <cell r="F23">
            <v>44.545999999999999</v>
          </cell>
          <cell r="G23">
            <v>42.94</v>
          </cell>
          <cell r="H23">
            <v>41.81</v>
          </cell>
          <cell r="I23">
            <v>40.526000000000003</v>
          </cell>
          <cell r="J23">
            <v>39.045999999999999</v>
          </cell>
          <cell r="K23">
            <v>37.93</v>
          </cell>
          <cell r="L23">
            <v>36.457000000000001</v>
          </cell>
          <cell r="M23">
            <v>35.43</v>
          </cell>
          <cell r="N23">
            <v>32.582000000000001</v>
          </cell>
          <cell r="O23">
            <v>31.088999999999999</v>
          </cell>
        </row>
        <row r="24">
          <cell r="B24" t="str">
            <v>CWCO</v>
          </cell>
          <cell r="C24">
            <v>10.342000000000001</v>
          </cell>
          <cell r="D24">
            <v>9.9139999999999997</v>
          </cell>
          <cell r="E24">
            <v>9.7889999999999997</v>
          </cell>
          <cell r="F24">
            <v>9.8109999999999999</v>
          </cell>
          <cell r="G24">
            <v>9.577</v>
          </cell>
          <cell r="H24">
            <v>9.4429999999999996</v>
          </cell>
          <cell r="I24">
            <v>9.1950000000000003</v>
          </cell>
          <cell r="J24">
            <v>8.8350000000000009</v>
          </cell>
          <cell r="K24">
            <v>8.6869999999999994</v>
          </cell>
          <cell r="L24">
            <v>8.5329999999999995</v>
          </cell>
          <cell r="M24">
            <v>8.3640000000000008</v>
          </cell>
          <cell r="N24">
            <v>8.2149999999999999</v>
          </cell>
          <cell r="O24">
            <v>7.4880000000000004</v>
          </cell>
        </row>
        <row r="25">
          <cell r="B25" t="str">
            <v>DGAS</v>
          </cell>
          <cell r="C25" t="str">
            <v>N/A</v>
          </cell>
          <cell r="D25" t="str">
            <v>N/A</v>
          </cell>
          <cell r="E25">
            <v>10.965999999999999</v>
          </cell>
          <cell r="F25">
            <v>10.99</v>
          </cell>
          <cell r="G25">
            <v>10.763</v>
          </cell>
          <cell r="H25">
            <v>10.198</v>
          </cell>
          <cell r="I25">
            <v>9.7330000000000005</v>
          </cell>
          <cell r="J25">
            <v>9.4719999999999995</v>
          </cell>
          <cell r="K25">
            <v>9.11</v>
          </cell>
          <cell r="L25">
            <v>8.891</v>
          </cell>
          <cell r="M25">
            <v>8.7379999999999995</v>
          </cell>
          <cell r="N25">
            <v>8.3040000000000003</v>
          </cell>
          <cell r="O25">
            <v>8.0790000000000006</v>
          </cell>
        </row>
        <row r="26">
          <cell r="B26" t="str">
            <v>D</v>
          </cell>
          <cell r="C26">
            <v>29.53</v>
          </cell>
          <cell r="D26">
            <v>26.593</v>
          </cell>
          <cell r="E26">
            <v>23.263999999999999</v>
          </cell>
          <cell r="F26">
            <v>21.238</v>
          </cell>
          <cell r="G26">
            <v>19.742000000000001</v>
          </cell>
          <cell r="H26">
            <v>20.021000000000001</v>
          </cell>
          <cell r="I26">
            <v>18.344000000000001</v>
          </cell>
          <cell r="J26">
            <v>20.091000000000001</v>
          </cell>
          <cell r="K26">
            <v>20.655999999999999</v>
          </cell>
          <cell r="L26">
            <v>18.66</v>
          </cell>
          <cell r="M26">
            <v>17.279</v>
          </cell>
          <cell r="N26">
            <v>16.306999999999999</v>
          </cell>
          <cell r="O26">
            <v>18.5</v>
          </cell>
        </row>
        <row r="27">
          <cell r="B27" t="str">
            <v>DTE</v>
          </cell>
          <cell r="C27">
            <v>56.27</v>
          </cell>
          <cell r="D27">
            <v>53.024999999999999</v>
          </cell>
          <cell r="E27">
            <v>50.219000000000001</v>
          </cell>
          <cell r="F27">
            <v>48.877000000000002</v>
          </cell>
          <cell r="G27">
            <v>47.048000000000002</v>
          </cell>
          <cell r="H27">
            <v>44.728999999999999</v>
          </cell>
          <cell r="I27">
            <v>42.779000000000003</v>
          </cell>
          <cell r="J27">
            <v>41.412999999999997</v>
          </cell>
          <cell r="K27">
            <v>39.674999999999997</v>
          </cell>
          <cell r="L27">
            <v>37.956000000000003</v>
          </cell>
          <cell r="M27">
            <v>36.774999999999999</v>
          </cell>
          <cell r="N27">
            <v>35.856999999999999</v>
          </cell>
          <cell r="O27">
            <v>33.018999999999998</v>
          </cell>
        </row>
        <row r="28">
          <cell r="B28" t="str">
            <v>DUK</v>
          </cell>
          <cell r="C28">
            <v>60.271000000000001</v>
          </cell>
          <cell r="D28">
            <v>59.627000000000002</v>
          </cell>
          <cell r="E28">
            <v>58.619</v>
          </cell>
          <cell r="F28">
            <v>57.743000000000002</v>
          </cell>
          <cell r="G28">
            <v>57.814999999999998</v>
          </cell>
          <cell r="H28">
            <v>58.540999999999997</v>
          </cell>
          <cell r="I28">
            <v>58.043999999999997</v>
          </cell>
          <cell r="J28">
            <v>51.14</v>
          </cell>
          <cell r="K28">
            <v>50.844999999999999</v>
          </cell>
          <cell r="L28">
            <v>49.851999999999997</v>
          </cell>
          <cell r="M28">
            <v>49.505000000000003</v>
          </cell>
          <cell r="N28">
            <v>50.399000000000001</v>
          </cell>
          <cell r="O28">
            <v>62.302</v>
          </cell>
        </row>
        <row r="29">
          <cell r="B29" t="str">
            <v>EIX</v>
          </cell>
          <cell r="C29">
            <v>32.100999999999999</v>
          </cell>
          <cell r="D29">
            <v>35.820999999999998</v>
          </cell>
          <cell r="E29">
            <v>36.819000000000003</v>
          </cell>
          <cell r="F29">
            <v>34.890999999999998</v>
          </cell>
          <cell r="G29">
            <v>33.639000000000003</v>
          </cell>
          <cell r="H29">
            <v>30.501999999999999</v>
          </cell>
          <cell r="I29">
            <v>28.949000000000002</v>
          </cell>
          <cell r="J29">
            <v>30.861000000000001</v>
          </cell>
          <cell r="K29">
            <v>32.442</v>
          </cell>
          <cell r="L29">
            <v>30.204999999999998</v>
          </cell>
          <cell r="M29">
            <v>29.21</v>
          </cell>
          <cell r="N29">
            <v>25.917000000000002</v>
          </cell>
          <cell r="O29">
            <v>23.661000000000001</v>
          </cell>
        </row>
        <row r="30">
          <cell r="B30" t="str">
            <v>EE</v>
          </cell>
          <cell r="C30">
            <v>28.614999999999998</v>
          </cell>
          <cell r="D30">
            <v>28.143000000000001</v>
          </cell>
          <cell r="E30">
            <v>26.516999999999999</v>
          </cell>
          <cell r="F30">
            <v>25.135000000000002</v>
          </cell>
          <cell r="G30">
            <v>24.388999999999999</v>
          </cell>
          <cell r="H30">
            <v>23.44</v>
          </cell>
          <cell r="I30">
            <v>20.567</v>
          </cell>
          <cell r="J30">
            <v>19.026</v>
          </cell>
          <cell r="K30">
            <v>19.036000000000001</v>
          </cell>
          <cell r="L30">
            <v>16.454000000000001</v>
          </cell>
          <cell r="M30">
            <v>15.467000000000001</v>
          </cell>
          <cell r="N30">
            <v>14.760999999999999</v>
          </cell>
          <cell r="O30">
            <v>12.603</v>
          </cell>
        </row>
        <row r="31">
          <cell r="B31" t="str">
            <v>EDE</v>
          </cell>
          <cell r="C31" t="str">
            <v>N/A</v>
          </cell>
          <cell r="D31" t="str">
            <v>N/A</v>
          </cell>
          <cell r="E31" t="str">
            <v>N/A</v>
          </cell>
          <cell r="F31">
            <v>18.318999999999999</v>
          </cell>
          <cell r="G31">
            <v>18.015000000000001</v>
          </cell>
          <cell r="H31">
            <v>17.427</v>
          </cell>
          <cell r="I31">
            <v>16.896000000000001</v>
          </cell>
          <cell r="J31">
            <v>16.532</v>
          </cell>
          <cell r="K31">
            <v>15.817</v>
          </cell>
          <cell r="L31">
            <v>15.747</v>
          </cell>
          <cell r="M31">
            <v>15.563000000000001</v>
          </cell>
          <cell r="N31">
            <v>16.044</v>
          </cell>
          <cell r="O31">
            <v>15.491</v>
          </cell>
        </row>
        <row r="32">
          <cell r="B32" t="str">
            <v>ETR</v>
          </cell>
          <cell r="C32">
            <v>46.780999999999999</v>
          </cell>
          <cell r="D32">
            <v>44.276000000000003</v>
          </cell>
          <cell r="E32">
            <v>45.116999999999997</v>
          </cell>
          <cell r="F32">
            <v>51.890999999999998</v>
          </cell>
          <cell r="G32">
            <v>55.834000000000003</v>
          </cell>
          <cell r="H32">
            <v>54.002000000000002</v>
          </cell>
          <cell r="I32">
            <v>51.725000000000001</v>
          </cell>
          <cell r="J32">
            <v>50.814</v>
          </cell>
          <cell r="K32">
            <v>47.533000000000001</v>
          </cell>
          <cell r="L32">
            <v>45.545000000000002</v>
          </cell>
          <cell r="M32">
            <v>42.070999999999998</v>
          </cell>
          <cell r="N32">
            <v>40.713999999999999</v>
          </cell>
          <cell r="O32">
            <v>40.450000000000003</v>
          </cell>
        </row>
        <row r="33">
          <cell r="B33" t="str">
            <v>ES</v>
          </cell>
          <cell r="C33">
            <v>36.249000000000002</v>
          </cell>
          <cell r="D33">
            <v>34.984999999999999</v>
          </cell>
          <cell r="E33">
            <v>33.802999999999997</v>
          </cell>
          <cell r="F33">
            <v>32.637</v>
          </cell>
          <cell r="G33">
            <v>31.474</v>
          </cell>
          <cell r="H33">
            <v>30.486000000000001</v>
          </cell>
          <cell r="I33">
            <v>29.411999999999999</v>
          </cell>
          <cell r="J33">
            <v>22.65</v>
          </cell>
          <cell r="K33">
            <v>21.599</v>
          </cell>
          <cell r="L33">
            <v>20.373000000000001</v>
          </cell>
          <cell r="M33">
            <v>19.382000000000001</v>
          </cell>
          <cell r="N33">
            <v>18.652000000000001</v>
          </cell>
          <cell r="O33">
            <v>18.143000000000001</v>
          </cell>
        </row>
        <row r="34">
          <cell r="B34" t="str">
            <v>EXC</v>
          </cell>
          <cell r="C34">
            <v>31.774999999999999</v>
          </cell>
          <cell r="D34">
            <v>30.992999999999999</v>
          </cell>
          <cell r="E34">
            <v>27.960999999999999</v>
          </cell>
          <cell r="F34">
            <v>28.038</v>
          </cell>
          <cell r="G34">
            <v>26.292999999999999</v>
          </cell>
          <cell r="H34">
            <v>26.515999999999998</v>
          </cell>
          <cell r="I34">
            <v>25.071999999999999</v>
          </cell>
          <cell r="J34">
            <v>21.684999999999999</v>
          </cell>
          <cell r="K34">
            <v>20.488</v>
          </cell>
          <cell r="L34">
            <v>19.158999999999999</v>
          </cell>
          <cell r="M34">
            <v>16.785</v>
          </cell>
          <cell r="N34">
            <v>15.339</v>
          </cell>
          <cell r="O34">
            <v>14.888</v>
          </cell>
        </row>
        <row r="35">
          <cell r="B35" t="str">
            <v>FE</v>
          </cell>
          <cell r="C35">
            <v>13.172000000000001</v>
          </cell>
          <cell r="D35">
            <v>8.8140000000000001</v>
          </cell>
          <cell r="E35">
            <v>14.109</v>
          </cell>
          <cell r="F35">
            <v>29.324999999999999</v>
          </cell>
          <cell r="G35">
            <v>29.494</v>
          </cell>
          <cell r="H35">
            <v>30.318000000000001</v>
          </cell>
          <cell r="I35">
            <v>31.285</v>
          </cell>
          <cell r="J35">
            <v>31.754000000000001</v>
          </cell>
          <cell r="K35">
            <v>28.032</v>
          </cell>
          <cell r="L35">
            <v>28.077000000000002</v>
          </cell>
          <cell r="M35">
            <v>27.172000000000001</v>
          </cell>
          <cell r="N35">
            <v>29.449000000000002</v>
          </cell>
          <cell r="O35">
            <v>28.305</v>
          </cell>
        </row>
        <row r="36">
          <cell r="B36" t="str">
            <v>FTS.TO</v>
          </cell>
          <cell r="C36">
            <v>34.795999999999999</v>
          </cell>
          <cell r="D36">
            <v>31.774000000000001</v>
          </cell>
          <cell r="E36">
            <v>32.314999999999998</v>
          </cell>
          <cell r="F36">
            <v>28.626000000000001</v>
          </cell>
          <cell r="G36">
            <v>24.895</v>
          </cell>
          <cell r="H36">
            <v>22.385999999999999</v>
          </cell>
          <cell r="I36">
            <v>20.838999999999999</v>
          </cell>
          <cell r="J36">
            <v>20.532</v>
          </cell>
          <cell r="K36">
            <v>18.951000000000001</v>
          </cell>
          <cell r="L36">
            <v>18.568999999999999</v>
          </cell>
          <cell r="M36">
            <v>18.003</v>
          </cell>
          <cell r="N36">
            <v>16.724</v>
          </cell>
          <cell r="O36">
            <v>12.255000000000001</v>
          </cell>
        </row>
        <row r="37">
          <cell r="B37" t="str">
            <v>EGAS</v>
          </cell>
          <cell r="C37" t="str">
            <v>N/A</v>
          </cell>
          <cell r="D37" t="str">
            <v>N/A</v>
          </cell>
          <cell r="E37">
            <v>8.8360000000000003</v>
          </cell>
          <cell r="F37">
            <v>9.09</v>
          </cell>
          <cell r="G37">
            <v>9.1829999999999998</v>
          </cell>
          <cell r="H37">
            <v>9.327</v>
          </cell>
          <cell r="I37">
            <v>9.1210000000000004</v>
          </cell>
          <cell r="J37">
            <v>9.17</v>
          </cell>
          <cell r="K37">
            <v>9.0429999999999993</v>
          </cell>
          <cell r="L37">
            <v>8.1590000000000007</v>
          </cell>
          <cell r="M37">
            <v>7.0490000000000004</v>
          </cell>
          <cell r="N37">
            <v>5.1989999999999998</v>
          </cell>
          <cell r="O37">
            <v>4.3540000000000001</v>
          </cell>
        </row>
        <row r="38">
          <cell r="B38" t="str">
            <v>GXP</v>
          </cell>
          <cell r="C38" t="str">
            <v>N/A</v>
          </cell>
          <cell r="D38">
            <v>23.02</v>
          </cell>
          <cell r="E38">
            <v>24.731000000000002</v>
          </cell>
          <cell r="F38">
            <v>23.681000000000001</v>
          </cell>
          <cell r="G38">
            <v>23.262</v>
          </cell>
          <cell r="H38">
            <v>22.581</v>
          </cell>
          <cell r="I38">
            <v>21.754999999999999</v>
          </cell>
          <cell r="J38">
            <v>21.741</v>
          </cell>
          <cell r="K38">
            <v>21.265000000000001</v>
          </cell>
          <cell r="L38">
            <v>20.620999999999999</v>
          </cell>
          <cell r="M38">
            <v>21.388000000000002</v>
          </cell>
          <cell r="N38">
            <v>18.181999999999999</v>
          </cell>
          <cell r="O38">
            <v>16.701000000000001</v>
          </cell>
        </row>
        <row r="39">
          <cell r="B39" t="str">
            <v>HE</v>
          </cell>
          <cell r="C39">
            <v>19.859000000000002</v>
          </cell>
          <cell r="D39">
            <v>19.28</v>
          </cell>
          <cell r="E39">
            <v>19.033999999999999</v>
          </cell>
          <cell r="F39">
            <v>17.937999999999999</v>
          </cell>
          <cell r="G39">
            <v>17.466000000000001</v>
          </cell>
          <cell r="H39">
            <v>17.056000000000001</v>
          </cell>
          <cell r="I39">
            <v>16.276</v>
          </cell>
          <cell r="J39">
            <v>15.951000000000001</v>
          </cell>
          <cell r="K39">
            <v>15.667999999999999</v>
          </cell>
          <cell r="L39">
            <v>15.582000000000001</v>
          </cell>
          <cell r="M39">
            <v>15.35</v>
          </cell>
          <cell r="N39">
            <v>15.287000000000001</v>
          </cell>
          <cell r="O39">
            <v>13.445</v>
          </cell>
        </row>
        <row r="40">
          <cell r="B40" t="str">
            <v>IDA</v>
          </cell>
          <cell r="C40">
            <v>47.012</v>
          </cell>
          <cell r="D40">
            <v>44.652999999999999</v>
          </cell>
          <cell r="E40">
            <v>42.738999999999997</v>
          </cell>
          <cell r="F40">
            <v>40.878999999999998</v>
          </cell>
          <cell r="G40">
            <v>38.853999999999999</v>
          </cell>
          <cell r="H40">
            <v>36.841999999999999</v>
          </cell>
          <cell r="I40">
            <v>35.064999999999998</v>
          </cell>
          <cell r="J40">
            <v>33.185000000000002</v>
          </cell>
          <cell r="K40">
            <v>31.010999999999999</v>
          </cell>
          <cell r="L40">
            <v>29.173999999999999</v>
          </cell>
          <cell r="M40">
            <v>27.759</v>
          </cell>
          <cell r="N40">
            <v>26.792000000000002</v>
          </cell>
          <cell r="O40">
            <v>25.765999999999998</v>
          </cell>
        </row>
        <row r="41">
          <cell r="B41" t="str">
            <v>MGEE</v>
          </cell>
          <cell r="C41">
            <v>23.556000000000001</v>
          </cell>
          <cell r="D41">
            <v>22.446999999999999</v>
          </cell>
          <cell r="E41">
            <v>20.885999999999999</v>
          </cell>
          <cell r="F41">
            <v>19.916</v>
          </cell>
          <cell r="G41">
            <v>19.02</v>
          </cell>
          <cell r="H41">
            <v>17.812000000000001</v>
          </cell>
          <cell r="I41">
            <v>16.712</v>
          </cell>
          <cell r="J41">
            <v>15.89</v>
          </cell>
          <cell r="K41">
            <v>15.144</v>
          </cell>
          <cell r="L41">
            <v>14.473000000000001</v>
          </cell>
          <cell r="M41">
            <v>13.917999999999999</v>
          </cell>
          <cell r="N41">
            <v>12.99</v>
          </cell>
          <cell r="O41">
            <v>11.929</v>
          </cell>
        </row>
        <row r="42">
          <cell r="B42" t="str">
            <v>MSEX</v>
          </cell>
          <cell r="C42">
            <v>15.167</v>
          </cell>
          <cell r="D42">
            <v>14.015000000000001</v>
          </cell>
          <cell r="E42">
            <v>13.404</v>
          </cell>
          <cell r="F42">
            <v>12.739000000000001</v>
          </cell>
          <cell r="G42">
            <v>12.236000000000001</v>
          </cell>
          <cell r="H42">
            <v>11.824</v>
          </cell>
          <cell r="I42">
            <v>11.484</v>
          </cell>
          <cell r="J42">
            <v>11.27</v>
          </cell>
          <cell r="K42">
            <v>11.132</v>
          </cell>
          <cell r="L42">
            <v>10.329000000000001</v>
          </cell>
          <cell r="M42">
            <v>10.029</v>
          </cell>
          <cell r="N42">
            <v>10.054</v>
          </cell>
          <cell r="O42">
            <v>9.5220000000000002</v>
          </cell>
        </row>
        <row r="43">
          <cell r="B43" t="str">
            <v>NJR</v>
          </cell>
          <cell r="C43">
            <v>16.181999999999999</v>
          </cell>
          <cell r="D43">
            <v>14.326000000000001</v>
          </cell>
          <cell r="E43">
            <v>13.583</v>
          </cell>
          <cell r="F43">
            <v>12.994999999999999</v>
          </cell>
          <cell r="G43">
            <v>11.475</v>
          </cell>
          <cell r="H43">
            <v>10.651</v>
          </cell>
          <cell r="I43">
            <v>9.7989999999999995</v>
          </cell>
          <cell r="J43">
            <v>9.3650000000000002</v>
          </cell>
          <cell r="K43">
            <v>8.81</v>
          </cell>
          <cell r="L43">
            <v>8.2929999999999993</v>
          </cell>
          <cell r="M43">
            <v>8.6419999999999995</v>
          </cell>
          <cell r="N43">
            <v>7.7480000000000002</v>
          </cell>
          <cell r="O43">
            <v>7.5010000000000003</v>
          </cell>
        </row>
        <row r="44">
          <cell r="B44" t="str">
            <v>NEE</v>
          </cell>
          <cell r="C44">
            <v>71.430999999999997</v>
          </cell>
          <cell r="D44">
            <v>59.89</v>
          </cell>
          <cell r="E44">
            <v>52.011000000000003</v>
          </cell>
          <cell r="F44">
            <v>48.966999999999999</v>
          </cell>
          <cell r="G44">
            <v>44.957000000000001</v>
          </cell>
          <cell r="H44">
            <v>41.470999999999997</v>
          </cell>
          <cell r="I44">
            <v>37.896000000000001</v>
          </cell>
          <cell r="J44">
            <v>35.920999999999999</v>
          </cell>
          <cell r="K44">
            <v>34.36</v>
          </cell>
          <cell r="L44">
            <v>31.35</v>
          </cell>
          <cell r="M44">
            <v>28.565999999999999</v>
          </cell>
          <cell r="N44">
            <v>26.353999999999999</v>
          </cell>
          <cell r="O44">
            <v>24.494</v>
          </cell>
        </row>
        <row r="45">
          <cell r="B45" t="str">
            <v>NI</v>
          </cell>
          <cell r="C45">
            <v>13.081</v>
          </cell>
          <cell r="D45">
            <v>12.819000000000001</v>
          </cell>
          <cell r="E45">
            <v>12.598000000000001</v>
          </cell>
          <cell r="F45">
            <v>12.044</v>
          </cell>
          <cell r="G45">
            <v>19.54</v>
          </cell>
          <cell r="H45">
            <v>18.766999999999999</v>
          </cell>
          <cell r="I45">
            <v>17.901</v>
          </cell>
          <cell r="J45">
            <v>17.71</v>
          </cell>
          <cell r="K45">
            <v>17.626999999999999</v>
          </cell>
          <cell r="L45">
            <v>17.536999999999999</v>
          </cell>
          <cell r="M45">
            <v>17.242000000000001</v>
          </cell>
          <cell r="N45">
            <v>18.515999999999998</v>
          </cell>
          <cell r="O45">
            <v>18.321000000000002</v>
          </cell>
        </row>
        <row r="46">
          <cell r="B46" t="str">
            <v>NWN</v>
          </cell>
          <cell r="C46">
            <v>26.407</v>
          </cell>
          <cell r="D46">
            <v>25.847999999999999</v>
          </cell>
          <cell r="E46">
            <v>29.706</v>
          </cell>
          <cell r="F46">
            <v>28.475000000000001</v>
          </cell>
          <cell r="G46">
            <v>28.123000000000001</v>
          </cell>
          <cell r="H46">
            <v>27.77</v>
          </cell>
          <cell r="I46">
            <v>27.233000000000001</v>
          </cell>
          <cell r="J46">
            <v>26.704000000000001</v>
          </cell>
          <cell r="K46">
            <v>26.08</v>
          </cell>
          <cell r="L46">
            <v>24.879000000000001</v>
          </cell>
          <cell r="M46">
            <v>23.710999999999999</v>
          </cell>
          <cell r="N46">
            <v>22.521999999999998</v>
          </cell>
          <cell r="O46">
            <v>22.010999999999999</v>
          </cell>
        </row>
        <row r="47">
          <cell r="B47" t="str">
            <v>NWE</v>
          </cell>
          <cell r="C47">
            <v>38.597999999999999</v>
          </cell>
          <cell r="D47">
            <v>36.436</v>
          </cell>
          <cell r="E47">
            <v>34.682000000000002</v>
          </cell>
          <cell r="F47">
            <v>33.218000000000004</v>
          </cell>
          <cell r="G47">
            <v>31.498999999999999</v>
          </cell>
          <cell r="H47">
            <v>26.600999999999999</v>
          </cell>
          <cell r="I47">
            <v>25.094000000000001</v>
          </cell>
          <cell r="J47">
            <v>23.681000000000001</v>
          </cell>
          <cell r="K47">
            <v>22.643000000000001</v>
          </cell>
          <cell r="L47">
            <v>21.86</v>
          </cell>
          <cell r="M47">
            <v>21.251000000000001</v>
          </cell>
          <cell r="N47">
            <v>21.119</v>
          </cell>
          <cell r="O47">
            <v>20.651</v>
          </cell>
        </row>
        <row r="48">
          <cell r="B48" t="str">
            <v>OGE</v>
          </cell>
          <cell r="C48">
            <v>20.056000000000001</v>
          </cell>
          <cell r="D48">
            <v>19.283999999999999</v>
          </cell>
          <cell r="E48">
            <v>17.245000000000001</v>
          </cell>
          <cell r="F48">
            <v>16.655000000000001</v>
          </cell>
          <cell r="G48">
            <v>16.271000000000001</v>
          </cell>
          <cell r="H48">
            <v>15.3</v>
          </cell>
          <cell r="I48">
            <v>14.004</v>
          </cell>
          <cell r="J48">
            <v>13.065</v>
          </cell>
          <cell r="K48">
            <v>11.73</v>
          </cell>
          <cell r="L48">
            <v>10.52</v>
          </cell>
          <cell r="M48">
            <v>10.143000000000001</v>
          </cell>
          <cell r="N48">
            <v>9.1549999999999994</v>
          </cell>
          <cell r="O48">
            <v>8.7929999999999993</v>
          </cell>
        </row>
        <row r="49">
          <cell r="B49" t="str">
            <v>OGS</v>
          </cell>
          <cell r="C49">
            <v>38.86</v>
          </cell>
          <cell r="D49">
            <v>37.470999999999997</v>
          </cell>
          <cell r="E49">
            <v>36.116999999999997</v>
          </cell>
          <cell r="F49">
            <v>35.238999999999997</v>
          </cell>
          <cell r="G49">
            <v>34.445</v>
          </cell>
        </row>
        <row r="50">
          <cell r="B50" t="str">
            <v>OTTR</v>
          </cell>
          <cell r="C50">
            <v>18.376000000000001</v>
          </cell>
          <cell r="D50">
            <v>17.617000000000001</v>
          </cell>
          <cell r="E50">
            <v>17.03</v>
          </cell>
          <cell r="F50">
            <v>15.981999999999999</v>
          </cell>
          <cell r="G50">
            <v>15.388999999999999</v>
          </cell>
          <cell r="H50">
            <v>14.744999999999999</v>
          </cell>
          <cell r="I50">
            <v>14.432</v>
          </cell>
          <cell r="J50">
            <v>15.829000000000001</v>
          </cell>
          <cell r="K50">
            <v>17.565000000000001</v>
          </cell>
          <cell r="L50">
            <v>18.785</v>
          </cell>
          <cell r="M50">
            <v>19.138999999999999</v>
          </cell>
          <cell r="N50">
            <v>17.550999999999998</v>
          </cell>
          <cell r="O50">
            <v>16.667000000000002</v>
          </cell>
        </row>
        <row r="51">
          <cell r="B51" t="str">
            <v>PCG</v>
          </cell>
          <cell r="C51">
            <v>24.312999999999999</v>
          </cell>
          <cell r="D51">
            <v>37.338000000000001</v>
          </cell>
          <cell r="E51">
            <v>35.392000000000003</v>
          </cell>
          <cell r="F51">
            <v>33.689</v>
          </cell>
          <cell r="G51">
            <v>33.090000000000003</v>
          </cell>
          <cell r="H51">
            <v>31.405999999999999</v>
          </cell>
          <cell r="I51">
            <v>30.353999999999999</v>
          </cell>
          <cell r="J51">
            <v>29.353000000000002</v>
          </cell>
          <cell r="K51">
            <v>28.545999999999999</v>
          </cell>
          <cell r="L51">
            <v>27.882000000000001</v>
          </cell>
          <cell r="M51">
            <v>25.971</v>
          </cell>
          <cell r="N51">
            <v>24.18</v>
          </cell>
          <cell r="O51">
            <v>22.437000000000001</v>
          </cell>
        </row>
        <row r="52">
          <cell r="B52" t="str">
            <v>PNW</v>
          </cell>
          <cell r="C52">
            <v>46.591000000000001</v>
          </cell>
          <cell r="D52">
            <v>44.802</v>
          </cell>
          <cell r="E52">
            <v>43.145000000000003</v>
          </cell>
          <cell r="F52">
            <v>41.304000000000002</v>
          </cell>
          <cell r="G52">
            <v>39.499000000000002</v>
          </cell>
          <cell r="H52">
            <v>38.069000000000003</v>
          </cell>
          <cell r="I52">
            <v>36.201000000000001</v>
          </cell>
          <cell r="J52">
            <v>34.984000000000002</v>
          </cell>
          <cell r="K52">
            <v>33.863999999999997</v>
          </cell>
          <cell r="L52">
            <v>32.692</v>
          </cell>
          <cell r="M52">
            <v>34.155999999999999</v>
          </cell>
          <cell r="N52">
            <v>35.145000000000003</v>
          </cell>
          <cell r="O52">
            <v>34.475000000000001</v>
          </cell>
        </row>
        <row r="53">
          <cell r="B53" t="str">
            <v>PNM</v>
          </cell>
          <cell r="C53">
            <v>21.196999999999999</v>
          </cell>
          <cell r="D53">
            <v>21.283000000000001</v>
          </cell>
          <cell r="E53">
            <v>21.04</v>
          </cell>
          <cell r="F53">
            <v>20.774999999999999</v>
          </cell>
          <cell r="G53">
            <v>22.390999999999998</v>
          </cell>
          <cell r="H53">
            <v>20.866</v>
          </cell>
          <cell r="I53">
            <v>20.045000000000002</v>
          </cell>
          <cell r="J53">
            <v>19.616</v>
          </cell>
          <cell r="K53">
            <v>17.597000000000001</v>
          </cell>
          <cell r="L53">
            <v>18.901</v>
          </cell>
          <cell r="M53">
            <v>18.893000000000001</v>
          </cell>
          <cell r="N53">
            <v>22.032</v>
          </cell>
          <cell r="O53">
            <v>22.091999999999999</v>
          </cell>
        </row>
        <row r="54">
          <cell r="B54" t="str">
            <v>POR</v>
          </cell>
          <cell r="C54">
            <v>28.073</v>
          </cell>
          <cell r="D54">
            <v>27.111000000000001</v>
          </cell>
          <cell r="E54">
            <v>26.353000000000002</v>
          </cell>
          <cell r="F54">
            <v>25.43</v>
          </cell>
          <cell r="G54">
            <v>24.428000000000001</v>
          </cell>
          <cell r="H54">
            <v>23.295000000000002</v>
          </cell>
          <cell r="I54">
            <v>22.87</v>
          </cell>
          <cell r="J54">
            <v>22.067</v>
          </cell>
          <cell r="K54">
            <v>21.137</v>
          </cell>
          <cell r="L54">
            <v>20.501999999999999</v>
          </cell>
          <cell r="M54">
            <v>21.638000000000002</v>
          </cell>
          <cell r="N54">
            <v>21.045999999999999</v>
          </cell>
          <cell r="O54">
            <v>19.582999999999998</v>
          </cell>
        </row>
        <row r="55">
          <cell r="B55" t="str">
            <v>PPL</v>
          </cell>
          <cell r="C55">
            <v>16.183</v>
          </cell>
          <cell r="D55">
            <v>15.519</v>
          </cell>
          <cell r="E55">
            <v>14.563000000000001</v>
          </cell>
          <cell r="F55">
            <v>14.72</v>
          </cell>
          <cell r="G55">
            <v>20.466999999999999</v>
          </cell>
          <cell r="H55">
            <v>19.777000000000001</v>
          </cell>
          <cell r="I55">
            <v>18.009</v>
          </cell>
          <cell r="J55">
            <v>18.72</v>
          </cell>
          <cell r="K55">
            <v>16.984000000000002</v>
          </cell>
          <cell r="L55">
            <v>14.571</v>
          </cell>
          <cell r="M55">
            <v>13.554</v>
          </cell>
          <cell r="N55">
            <v>14.885</v>
          </cell>
          <cell r="O55">
            <v>13.303000000000001</v>
          </cell>
        </row>
        <row r="56">
          <cell r="B56" t="str">
            <v>PEG</v>
          </cell>
          <cell r="C56">
            <v>28.526</v>
          </cell>
          <cell r="D56">
            <v>27.42</v>
          </cell>
          <cell r="E56">
            <v>26.007000000000001</v>
          </cell>
          <cell r="F56">
            <v>25.859000000000002</v>
          </cell>
          <cell r="G56">
            <v>24.088999999999999</v>
          </cell>
          <cell r="H56">
            <v>22.946999999999999</v>
          </cell>
          <cell r="I56">
            <v>21.309000000000001</v>
          </cell>
          <cell r="J56">
            <v>20.298999999999999</v>
          </cell>
          <cell r="K56">
            <v>19.039000000000001</v>
          </cell>
          <cell r="L56">
            <v>17.367999999999999</v>
          </cell>
          <cell r="M56">
            <v>15.356999999999999</v>
          </cell>
          <cell r="N56">
            <v>14.353</v>
          </cell>
          <cell r="O56">
            <v>13.353</v>
          </cell>
        </row>
        <row r="57">
          <cell r="B57" t="str">
            <v>RGCO</v>
          </cell>
          <cell r="C57">
            <v>9.9540000000000006</v>
          </cell>
          <cell r="D57">
            <v>8.2919999999999998</v>
          </cell>
          <cell r="E57">
            <v>7.7510000000000003</v>
          </cell>
          <cell r="F57">
            <v>11.145</v>
          </cell>
          <cell r="G57">
            <v>11.021000000000001</v>
          </cell>
          <cell r="H57">
            <v>10.510999999999999</v>
          </cell>
          <cell r="I57">
            <v>10.852</v>
          </cell>
          <cell r="J57">
            <v>10.548999999999999</v>
          </cell>
          <cell r="K57">
            <v>10.182</v>
          </cell>
          <cell r="L57">
            <v>10.004</v>
          </cell>
          <cell r="M57">
            <v>9.8940000000000001</v>
          </cell>
          <cell r="N57">
            <v>9.69</v>
          </cell>
          <cell r="O57">
            <v>9.4659999999999993</v>
          </cell>
        </row>
        <row r="58">
          <cell r="B58" t="str">
            <v>SCG</v>
          </cell>
          <cell r="C58" t="str">
            <v>N/A</v>
          </cell>
          <cell r="D58">
            <v>36.747999999999998</v>
          </cell>
          <cell r="E58">
            <v>40.063000000000002</v>
          </cell>
          <cell r="F58">
            <v>38.090000000000003</v>
          </cell>
          <cell r="G58">
            <v>34.947000000000003</v>
          </cell>
          <cell r="H58">
            <v>33.078000000000003</v>
          </cell>
          <cell r="I58">
            <v>31.466999999999999</v>
          </cell>
          <cell r="J58">
            <v>29.943000000000001</v>
          </cell>
          <cell r="K58">
            <v>29.047999999999998</v>
          </cell>
          <cell r="L58">
            <v>27.631</v>
          </cell>
          <cell r="M58">
            <v>25.853000000000002</v>
          </cell>
          <cell r="N58">
            <v>25.372</v>
          </cell>
          <cell r="O58">
            <v>24.395</v>
          </cell>
        </row>
        <row r="59">
          <cell r="B59" t="str">
            <v>SRE</v>
          </cell>
          <cell r="C59">
            <v>54.351999999999997</v>
          </cell>
          <cell r="D59">
            <v>50.405999999999999</v>
          </cell>
          <cell r="E59">
            <v>51.771999999999998</v>
          </cell>
          <cell r="F59">
            <v>47.56</v>
          </cell>
          <cell r="G59">
            <v>45.978999999999999</v>
          </cell>
          <cell r="H59">
            <v>45.03</v>
          </cell>
          <cell r="I59">
            <v>42.423000000000002</v>
          </cell>
          <cell r="J59">
            <v>41.003</v>
          </cell>
          <cell r="K59">
            <v>37.542999999999999</v>
          </cell>
          <cell r="L59">
            <v>36.537999999999997</v>
          </cell>
          <cell r="M59">
            <v>32.750999999999998</v>
          </cell>
          <cell r="N59">
            <v>31.87</v>
          </cell>
          <cell r="O59">
            <v>28.655999999999999</v>
          </cell>
        </row>
        <row r="60">
          <cell r="B60" t="str">
            <v>SJW</v>
          </cell>
          <cell r="C60">
            <v>31.309000000000001</v>
          </cell>
          <cell r="D60">
            <v>22.571999999999999</v>
          </cell>
          <cell r="E60">
            <v>20.611999999999998</v>
          </cell>
          <cell r="F60">
            <v>18.829999999999998</v>
          </cell>
          <cell r="G60">
            <v>17.753</v>
          </cell>
          <cell r="H60">
            <v>15.923999999999999</v>
          </cell>
          <cell r="I60">
            <v>14.708</v>
          </cell>
          <cell r="J60">
            <v>14.199</v>
          </cell>
          <cell r="K60">
            <v>13.747</v>
          </cell>
          <cell r="L60">
            <v>13.662000000000001</v>
          </cell>
          <cell r="M60">
            <v>13.993</v>
          </cell>
          <cell r="N60">
            <v>12.904</v>
          </cell>
          <cell r="O60">
            <v>12.481</v>
          </cell>
        </row>
        <row r="61">
          <cell r="B61" t="str">
            <v>SJI</v>
          </cell>
          <cell r="C61">
            <v>14.818</v>
          </cell>
          <cell r="D61">
            <v>14.99</v>
          </cell>
          <cell r="E61">
            <v>16.221</v>
          </cell>
          <cell r="F61">
            <v>14.62</v>
          </cell>
          <cell r="G61">
            <v>13.645</v>
          </cell>
          <cell r="H61">
            <v>12.638999999999999</v>
          </cell>
          <cell r="I61">
            <v>11.629</v>
          </cell>
          <cell r="J61">
            <v>10.329000000000001</v>
          </cell>
          <cell r="K61">
            <v>9.5419999999999998</v>
          </cell>
          <cell r="L61">
            <v>9.1219999999999999</v>
          </cell>
          <cell r="M61">
            <v>8.6660000000000004</v>
          </cell>
          <cell r="N61">
            <v>8.1240000000000006</v>
          </cell>
          <cell r="O61">
            <v>7.5540000000000003</v>
          </cell>
        </row>
        <row r="62">
          <cell r="B62" t="str">
            <v>SO</v>
          </cell>
          <cell r="C62">
            <v>23.914999999999999</v>
          </cell>
          <cell r="D62">
            <v>23.984999999999999</v>
          </cell>
          <cell r="E62">
            <v>24.998000000000001</v>
          </cell>
          <cell r="F62">
            <v>22.585999999999999</v>
          </cell>
          <cell r="G62">
            <v>21.975999999999999</v>
          </cell>
          <cell r="H62">
            <v>21.427</v>
          </cell>
          <cell r="I62">
            <v>21.085000000000001</v>
          </cell>
          <cell r="J62">
            <v>20.318000000000001</v>
          </cell>
          <cell r="K62">
            <v>19.212</v>
          </cell>
          <cell r="L62">
            <v>18.152000000000001</v>
          </cell>
          <cell r="M62">
            <v>17.082000000000001</v>
          </cell>
          <cell r="N62">
            <v>16.23</v>
          </cell>
          <cell r="O62">
            <v>15.237</v>
          </cell>
        </row>
        <row r="63">
          <cell r="B63" t="str">
            <v>SWX</v>
          </cell>
          <cell r="C63">
            <v>42.47</v>
          </cell>
          <cell r="D63">
            <v>37.737000000000002</v>
          </cell>
          <cell r="E63">
            <v>35.033999999999999</v>
          </cell>
          <cell r="F63">
            <v>33.609000000000002</v>
          </cell>
          <cell r="G63">
            <v>31.946999999999999</v>
          </cell>
          <cell r="H63">
            <v>30.468</v>
          </cell>
          <cell r="I63">
            <v>28.355</v>
          </cell>
          <cell r="J63">
            <v>26.657</v>
          </cell>
          <cell r="K63">
            <v>25.614999999999998</v>
          </cell>
          <cell r="L63">
            <v>24.440999999999999</v>
          </cell>
          <cell r="M63">
            <v>23.484999999999999</v>
          </cell>
          <cell r="N63">
            <v>22.98</v>
          </cell>
          <cell r="O63">
            <v>21.581</v>
          </cell>
        </row>
        <row r="64">
          <cell r="B64" t="str">
            <v>SR</v>
          </cell>
          <cell r="C64">
            <v>44.51</v>
          </cell>
          <cell r="D64">
            <v>41.259</v>
          </cell>
          <cell r="E64">
            <v>38.732999999999997</v>
          </cell>
          <cell r="F64">
            <v>36.295999999999999</v>
          </cell>
          <cell r="G64">
            <v>34.93</v>
          </cell>
          <cell r="H64">
            <v>31.998999999999999</v>
          </cell>
          <cell r="I64">
            <v>26.673999999999999</v>
          </cell>
          <cell r="J64">
            <v>25.56</v>
          </cell>
          <cell r="K64">
            <v>24.024999999999999</v>
          </cell>
          <cell r="L64">
            <v>23.323</v>
          </cell>
          <cell r="M64">
            <v>22.119</v>
          </cell>
          <cell r="N64">
            <v>19.788</v>
          </cell>
          <cell r="O64">
            <v>18.849</v>
          </cell>
        </row>
        <row r="65">
          <cell r="B65" t="str">
            <v>SGU</v>
          </cell>
          <cell r="C65">
            <v>5.8</v>
          </cell>
          <cell r="D65">
            <v>5.4450000000000003</v>
          </cell>
          <cell r="E65">
            <v>5.3630000000000004</v>
          </cell>
          <cell r="F65">
            <v>5.032</v>
          </cell>
          <cell r="G65">
            <v>4.7539999999999996</v>
          </cell>
          <cell r="H65">
            <v>4.492</v>
          </cell>
          <cell r="I65">
            <v>4.2629999999999999</v>
          </cell>
          <cell r="J65">
            <v>4.1929999999999996</v>
          </cell>
          <cell r="K65">
            <v>4.1689999999999996</v>
          </cell>
          <cell r="L65">
            <v>4.077</v>
          </cell>
          <cell r="M65">
            <v>2.6389999999999998</v>
          </cell>
          <cell r="N65">
            <v>2.855</v>
          </cell>
          <cell r="O65">
            <v>2.2869999999999999</v>
          </cell>
        </row>
        <row r="66">
          <cell r="B66" t="str">
            <v>UGI</v>
          </cell>
          <cell r="C66">
            <v>21.14</v>
          </cell>
          <cell r="D66">
            <v>18.181000000000001</v>
          </cell>
          <cell r="E66">
            <v>16.465</v>
          </cell>
          <cell r="F66">
            <v>15.55</v>
          </cell>
          <cell r="G66">
            <v>15.394</v>
          </cell>
          <cell r="H66">
            <v>14.586</v>
          </cell>
          <cell r="I66">
            <v>13.209</v>
          </cell>
          <cell r="J66">
            <v>11.789</v>
          </cell>
          <cell r="K66">
            <v>11.099</v>
          </cell>
          <cell r="L66">
            <v>9.7759999999999998</v>
          </cell>
          <cell r="M66">
            <v>8.8000000000000007</v>
          </cell>
          <cell r="N66">
            <v>8.2629999999999999</v>
          </cell>
          <cell r="O66">
            <v>6.952</v>
          </cell>
        </row>
        <row r="67">
          <cell r="B67" t="str">
            <v>UTL</v>
          </cell>
          <cell r="C67">
            <v>23.6</v>
          </cell>
          <cell r="D67">
            <v>22.719000000000001</v>
          </cell>
          <cell r="E67">
            <v>20.824999999999999</v>
          </cell>
          <cell r="F67">
            <v>20.199000000000002</v>
          </cell>
          <cell r="G67">
            <v>19.625</v>
          </cell>
          <cell r="H67">
            <v>19.145</v>
          </cell>
          <cell r="I67">
            <v>18.896000000000001</v>
          </cell>
          <cell r="J67">
            <v>17.5</v>
          </cell>
          <cell r="K67">
            <v>17.355</v>
          </cell>
          <cell r="L67">
            <v>17.818999999999999</v>
          </cell>
          <cell r="M67">
            <v>17.904</v>
          </cell>
          <cell r="N67">
            <v>17.491</v>
          </cell>
          <cell r="O67">
            <v>17.305</v>
          </cell>
        </row>
        <row r="68">
          <cell r="B68" t="str">
            <v>VVC</v>
          </cell>
          <cell r="C68" t="str">
            <v>N/A</v>
          </cell>
          <cell r="D68">
            <v>22.280999999999999</v>
          </cell>
          <cell r="E68">
            <v>21.327999999999999</v>
          </cell>
          <cell r="F68">
            <v>20.335999999999999</v>
          </cell>
          <cell r="G68">
            <v>19.45</v>
          </cell>
          <cell r="H68">
            <v>18.863</v>
          </cell>
          <cell r="I68">
            <v>18.565999999999999</v>
          </cell>
          <cell r="J68">
            <v>17.893999999999998</v>
          </cell>
          <cell r="K68">
            <v>17.611999999999998</v>
          </cell>
          <cell r="L68">
            <v>17.228000000000002</v>
          </cell>
          <cell r="M68">
            <v>16.681000000000001</v>
          </cell>
          <cell r="N68">
            <v>16.157</v>
          </cell>
          <cell r="O68">
            <v>15.43</v>
          </cell>
        </row>
        <row r="69">
          <cell r="B69" t="str">
            <v>WEC</v>
          </cell>
          <cell r="C69">
            <v>31.024000000000001</v>
          </cell>
          <cell r="D69">
            <v>29.981000000000002</v>
          </cell>
          <cell r="E69">
            <v>28.292999999999999</v>
          </cell>
          <cell r="F69">
            <v>27.416</v>
          </cell>
          <cell r="G69">
            <v>19.597999999999999</v>
          </cell>
          <cell r="H69">
            <v>18.733000000000001</v>
          </cell>
          <cell r="I69">
            <v>18.053999999999998</v>
          </cell>
          <cell r="J69">
            <v>17.195</v>
          </cell>
          <cell r="K69">
            <v>16.263999999999999</v>
          </cell>
          <cell r="L69">
            <v>15.255000000000001</v>
          </cell>
          <cell r="M69">
            <v>14.27</v>
          </cell>
          <cell r="N69">
            <v>13.250999999999999</v>
          </cell>
          <cell r="O69">
            <v>12.349</v>
          </cell>
        </row>
        <row r="70">
          <cell r="B70" t="str">
            <v>WR</v>
          </cell>
          <cell r="C70" t="str">
            <v>N/A</v>
          </cell>
          <cell r="D70">
            <v>27.5</v>
          </cell>
          <cell r="E70">
            <v>26.841000000000001</v>
          </cell>
          <cell r="F70">
            <v>25.869</v>
          </cell>
          <cell r="G70">
            <v>25.02</v>
          </cell>
          <cell r="H70">
            <v>23.879000000000001</v>
          </cell>
          <cell r="I70">
            <v>22.893999999999998</v>
          </cell>
          <cell r="J70">
            <v>22.030999999999999</v>
          </cell>
          <cell r="K70">
            <v>21.251000000000001</v>
          </cell>
          <cell r="L70">
            <v>20.585999999999999</v>
          </cell>
          <cell r="M70">
            <v>20.184000000000001</v>
          </cell>
          <cell r="N70">
            <v>19.138999999999999</v>
          </cell>
          <cell r="O70">
            <v>17.614999999999998</v>
          </cell>
        </row>
        <row r="71">
          <cell r="B71" t="str">
            <v>WGL</v>
          </cell>
          <cell r="C71" t="str">
            <v>N/A</v>
          </cell>
          <cell r="D71">
            <v>29.347000000000001</v>
          </cell>
          <cell r="E71">
            <v>26.777999999999999</v>
          </cell>
          <cell r="F71">
            <v>24.972999999999999</v>
          </cell>
          <cell r="G71">
            <v>24.084</v>
          </cell>
          <cell r="H71">
            <v>24.654</v>
          </cell>
          <cell r="I71">
            <v>24.640999999999998</v>
          </cell>
          <cell r="J71">
            <v>23.492999999999999</v>
          </cell>
          <cell r="K71">
            <v>22.821999999999999</v>
          </cell>
          <cell r="L71">
            <v>21.890999999999998</v>
          </cell>
          <cell r="M71">
            <v>20.986000000000001</v>
          </cell>
          <cell r="N71">
            <v>19.834</v>
          </cell>
          <cell r="O71">
            <v>18.856000000000002</v>
          </cell>
        </row>
        <row r="72">
          <cell r="B72" t="str">
            <v>XEL</v>
          </cell>
          <cell r="C72">
            <v>23.777000000000001</v>
          </cell>
          <cell r="D72">
            <v>22.56</v>
          </cell>
          <cell r="E72">
            <v>21.728000000000002</v>
          </cell>
          <cell r="F72">
            <v>20.887</v>
          </cell>
          <cell r="G72">
            <v>20.196999999999999</v>
          </cell>
          <cell r="H72">
            <v>19.21</v>
          </cell>
          <cell r="I72">
            <v>18.186</v>
          </cell>
          <cell r="J72">
            <v>17.434999999999999</v>
          </cell>
          <cell r="K72">
            <v>16.759</v>
          </cell>
          <cell r="L72">
            <v>15.919</v>
          </cell>
          <cell r="M72">
            <v>15.346</v>
          </cell>
          <cell r="N72">
            <v>14.695</v>
          </cell>
          <cell r="O72">
            <v>14.282</v>
          </cell>
        </row>
        <row r="73">
          <cell r="B73" t="str">
            <v>YORW</v>
          </cell>
          <cell r="C73">
            <v>9.7490000000000006</v>
          </cell>
          <cell r="D73">
            <v>9.2759999999999998</v>
          </cell>
          <cell r="E73">
            <v>8.875</v>
          </cell>
          <cell r="F73">
            <v>8.5129999999999999</v>
          </cell>
          <cell r="G73">
            <v>8.15</v>
          </cell>
          <cell r="H73">
            <v>7.9749999999999996</v>
          </cell>
          <cell r="I73">
            <v>7.7270000000000003</v>
          </cell>
          <cell r="J73">
            <v>7.4470000000000001</v>
          </cell>
          <cell r="K73">
            <v>7.19</v>
          </cell>
          <cell r="L73">
            <v>6.9210000000000003</v>
          </cell>
          <cell r="M73">
            <v>6.1369999999999996</v>
          </cell>
          <cell r="N73">
            <v>5.9720000000000004</v>
          </cell>
          <cell r="O73">
            <v>5.835</v>
          </cell>
        </row>
      </sheetData>
      <sheetData sheetId="33"/>
      <sheetData sheetId="34"/>
      <sheetData sheetId="35">
        <row r="7">
          <cell r="E7">
            <v>3902</v>
          </cell>
        </row>
        <row r="8">
          <cell r="A8">
            <v>38195</v>
          </cell>
        </row>
      </sheetData>
      <sheetData sheetId="36">
        <row r="1">
          <cell r="A1" t="str">
            <v>DGS20</v>
          </cell>
        </row>
        <row r="4">
          <cell r="E4">
            <v>6724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Master VL Data"/>
      <sheetName val="VL Jan 19"/>
      <sheetName val="Case VL Data"/>
      <sheetName val="Company List"/>
      <sheetName val="WaterCompanyList"/>
      <sheetName val="Sheet3"/>
      <sheetName val="VL Dec '17"/>
      <sheetName val="VL Jan '18"/>
      <sheetName val="VL Feb '18"/>
      <sheetName val="Sheet1"/>
      <sheetName val="VL Oct 18"/>
    </sheetNames>
    <sheetDataSet>
      <sheetData sheetId="0"/>
      <sheetData sheetId="1"/>
      <sheetData sheetId="2"/>
      <sheetData sheetId="3"/>
      <sheetData sheetId="4">
        <row r="5">
          <cell r="A5">
            <v>448</v>
          </cell>
        </row>
        <row r="9">
          <cell r="A9" t="str">
            <v>CAFD</v>
          </cell>
        </row>
      </sheetData>
      <sheetData sheetId="5">
        <row r="4">
          <cell r="A4" t="str">
            <v>AWR</v>
          </cell>
          <cell r="B4" t="str">
            <v>American States Water</v>
          </cell>
        </row>
        <row r="5">
          <cell r="A5" t="str">
            <v>AWK</v>
          </cell>
          <cell r="B5" t="str">
            <v>American Water Works</v>
          </cell>
        </row>
        <row r="6">
          <cell r="A6" t="str">
            <v>WTR</v>
          </cell>
          <cell r="B6" t="str">
            <v>Aqua America</v>
          </cell>
        </row>
        <row r="7">
          <cell r="A7" t="str">
            <v>ARTNA</v>
          </cell>
          <cell r="B7" t="str">
            <v>Artesian Resources Corp.</v>
          </cell>
        </row>
        <row r="8">
          <cell r="A8" t="str">
            <v>CWT</v>
          </cell>
          <cell r="B8" t="str">
            <v>California Water</v>
          </cell>
        </row>
        <row r="9">
          <cell r="A9" t="str">
            <v>CTWS</v>
          </cell>
          <cell r="B9" t="str">
            <v>Connecticut Water Service</v>
          </cell>
        </row>
        <row r="10">
          <cell r="A10" t="str">
            <v>CWCO</v>
          </cell>
          <cell r="B10" t="str">
            <v>Consolidated Water</v>
          </cell>
        </row>
        <row r="11">
          <cell r="A11" t="str">
            <v>MSEX</v>
          </cell>
          <cell r="B11" t="str">
            <v>Middlesex Water</v>
          </cell>
        </row>
        <row r="12">
          <cell r="A12" t="str">
            <v>SJW</v>
          </cell>
          <cell r="B12" t="str">
            <v>SJW Group</v>
          </cell>
        </row>
        <row r="13">
          <cell r="A13" t="str">
            <v>YORW</v>
          </cell>
          <cell r="B13" t="str">
            <v>York Water Company (The)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MPG-12"/>
      <sheetName val="Exhibit MPG-13 Electric"/>
      <sheetName val="Exhibit MPG-14 Electric"/>
      <sheetName val="Exhibit MPG-13"/>
      <sheetName val="Exhibit MPG-14"/>
      <sheetName val="Exhibit MPG-15"/>
      <sheetName val="Exhibit MPG-16a"/>
      <sheetName val="Exhibit MPG-16b"/>
      <sheetName val="Exhibit MPG-16c"/>
      <sheetName val="Exhibit MPG-"/>
      <sheetName val="Yields (WP)"/>
      <sheetName val="FRED 20 yr TIPS monthly"/>
      <sheetName val="Treas 20 yr"/>
      <sheetName val="Moodys Yields(WP)"/>
      <sheetName val="Monthly Yields (WP)"/>
      <sheetName val="Annual Yields (WP)"/>
      <sheetName val="A rated Bond Yield Spread Graph"/>
      <sheetName val="Elec. Authorized Returns Graph"/>
      <sheetName val="Gas Authorized Returns Graph"/>
      <sheetName val="Authorized Returns G &amp; E"/>
    </sheetNames>
    <sheetDataSet>
      <sheetData sheetId="0">
        <row r="1">
          <cell r="A1" t="str">
            <v>Ameren Illinois Company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10010</v>
          </cell>
        </row>
      </sheetData>
      <sheetData sheetId="11"/>
      <sheetData sheetId="12"/>
      <sheetData sheetId="13">
        <row r="1">
          <cell r="A1">
            <v>2868</v>
          </cell>
        </row>
        <row r="2">
          <cell r="Q2">
            <v>17</v>
          </cell>
        </row>
        <row r="3">
          <cell r="A3" t="str">
            <v>Date</v>
          </cell>
        </row>
        <row r="4">
          <cell r="A4">
            <v>38720</v>
          </cell>
          <cell r="B4" t="str">
            <v>N/A</v>
          </cell>
          <cell r="C4">
            <v>5.4600000000000003E-2</v>
          </cell>
          <cell r="D4">
            <v>5.7000000000000002E-2</v>
          </cell>
          <cell r="E4">
            <v>6.0299999999999999E-2</v>
          </cell>
          <cell r="F4">
            <v>5.7299999999999997E-2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5.74E-2</v>
          </cell>
          <cell r="L4">
            <v>0</v>
          </cell>
          <cell r="M4">
            <v>0</v>
          </cell>
          <cell r="N4">
            <v>0</v>
          </cell>
          <cell r="O4">
            <v>38718</v>
          </cell>
          <cell r="Q4">
            <v>3.9999999999999758E-4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VL Data"/>
      <sheetName val="Master S&amp;P Data"/>
      <sheetName val="Company List"/>
      <sheetName val="Current S&amp;P Ratings"/>
      <sheetName val="Case VL Data"/>
      <sheetName val="Case S&amp;P Ratings Direct Data"/>
    </sheetNames>
    <sheetDataSet>
      <sheetData sheetId="0">
        <row r="10">
          <cell r="A10">
            <v>37</v>
          </cell>
        </row>
      </sheetData>
      <sheetData sheetId="1"/>
      <sheetData sheetId="2"/>
      <sheetData sheetId="3">
        <row r="2">
          <cell r="B2" t="str">
            <v>Corporate credit rating*</v>
          </cell>
        </row>
        <row r="3">
          <cell r="A3" t="str">
            <v>Madison Gas &amp; Electric Co.</v>
          </cell>
          <cell r="B3" t="str">
            <v>AA-/Stable/A-1+</v>
          </cell>
          <cell r="C3" t="str">
            <v>Excellent</v>
          </cell>
          <cell r="D3" t="str">
            <v>Intermediate</v>
          </cell>
          <cell r="E3" t="str">
            <v>Adequate</v>
          </cell>
        </row>
        <row r="4">
          <cell r="B4" t="str">
            <v>A+/Stable/--</v>
          </cell>
        </row>
        <row r="5">
          <cell r="B5" t="str">
            <v>A+/Stable/A-1</v>
          </cell>
        </row>
        <row r="6">
          <cell r="B6" t="str">
            <v>A+/Stable/--</v>
          </cell>
        </row>
        <row r="7">
          <cell r="B7" t="str">
            <v>A+/Stable/A-1</v>
          </cell>
        </row>
        <row r="8">
          <cell r="B8" t="str">
            <v>A+/Stable/A-1</v>
          </cell>
        </row>
        <row r="9">
          <cell r="B9" t="str">
            <v>A+/Stable/--</v>
          </cell>
        </row>
        <row r="10">
          <cell r="B10" t="str">
            <v>A+/Stable/--</v>
          </cell>
        </row>
        <row r="11">
          <cell r="B11" t="str">
            <v>A+/Stable/--</v>
          </cell>
        </row>
        <row r="12">
          <cell r="B12" t="str">
            <v>A+/Stable/A-1</v>
          </cell>
        </row>
        <row r="13">
          <cell r="B13" t="str">
            <v>A+/Stable/--</v>
          </cell>
        </row>
        <row r="14">
          <cell r="B14" t="str">
            <v>A/Stable/--</v>
          </cell>
        </row>
        <row r="15">
          <cell r="B15" t="str">
            <v>A/Stable/A-1</v>
          </cell>
        </row>
        <row r="16">
          <cell r="B16" t="str">
            <v>A/Stable/A-1</v>
          </cell>
        </row>
        <row r="17">
          <cell r="B17" t="str">
            <v>A/Stable/A-1</v>
          </cell>
        </row>
        <row r="18">
          <cell r="B18" t="str">
            <v>A/Stable/--</v>
          </cell>
        </row>
        <row r="19">
          <cell r="B19" t="str">
            <v>A/Stable/A-1</v>
          </cell>
        </row>
        <row r="20">
          <cell r="B20" t="str">
            <v>A/Stable/--</v>
          </cell>
        </row>
        <row r="21">
          <cell r="B21" t="str">
            <v>A/Stable/A-1</v>
          </cell>
        </row>
        <row r="22">
          <cell r="B22" t="str">
            <v>A/Stable/--</v>
          </cell>
        </row>
        <row r="23">
          <cell r="B23" t="str">
            <v>A/Stable/--</v>
          </cell>
        </row>
        <row r="24">
          <cell r="B24" t="str">
            <v>A/Stable/A-1</v>
          </cell>
        </row>
        <row r="25">
          <cell r="B25" t="str">
            <v>A/Stable/--</v>
          </cell>
        </row>
        <row r="26">
          <cell r="B26" t="str">
            <v>A/Negative/A-1</v>
          </cell>
        </row>
        <row r="27">
          <cell r="B27" t="str">
            <v>A/Negative/A-1</v>
          </cell>
        </row>
        <row r="28">
          <cell r="B28" t="str">
            <v>A/Negative/A-1</v>
          </cell>
        </row>
        <row r="29">
          <cell r="B29" t="str">
            <v>A/Negative/A-1</v>
          </cell>
        </row>
        <row r="30">
          <cell r="B30" t="str">
            <v>A/Negative/--</v>
          </cell>
        </row>
        <row r="31">
          <cell r="B31" t="str">
            <v>A/Negative/--</v>
          </cell>
        </row>
        <row r="32">
          <cell r="B32" t="str">
            <v>A/Negative/A-1</v>
          </cell>
        </row>
        <row r="33">
          <cell r="B33" t="str">
            <v>A-/Stable/--</v>
          </cell>
        </row>
        <row r="34">
          <cell r="B34" t="str">
            <v>A-/Stable/--</v>
          </cell>
        </row>
        <row r="35">
          <cell r="B35" t="str">
            <v>A-/Stable/A-2</v>
          </cell>
        </row>
        <row r="36">
          <cell r="B36" t="str">
            <v>A-/Stable/A-2</v>
          </cell>
        </row>
        <row r="37">
          <cell r="B37" t="str">
            <v>A-/Stable/--</v>
          </cell>
        </row>
        <row r="38">
          <cell r="B38" t="str">
            <v>A-/Stable/--</v>
          </cell>
        </row>
        <row r="39">
          <cell r="B39" t="str">
            <v>A-/Stable/A-2</v>
          </cell>
        </row>
        <row r="40">
          <cell r="B40" t="str">
            <v>A-/Stable/A-2</v>
          </cell>
        </row>
        <row r="41">
          <cell r="B41" t="str">
            <v>A-/Stable/A-2</v>
          </cell>
        </row>
        <row r="42">
          <cell r="B42" t="str">
            <v>A-/Stable/--</v>
          </cell>
        </row>
        <row r="43">
          <cell r="B43" t="str">
            <v>A-/Stable/A-2</v>
          </cell>
        </row>
        <row r="44">
          <cell r="B44" t="str">
            <v>A-/Stable/--</v>
          </cell>
        </row>
        <row r="45">
          <cell r="B45" t="str">
            <v>A-/Stable/--</v>
          </cell>
        </row>
        <row r="46">
          <cell r="B46" t="str">
            <v>A-/Stable/A-2</v>
          </cell>
        </row>
        <row r="47">
          <cell r="B47" t="str">
            <v>A-/Stable/--</v>
          </cell>
        </row>
        <row r="48">
          <cell r="B48" t="str">
            <v>A-/Stable/--</v>
          </cell>
        </row>
        <row r="49">
          <cell r="B49" t="str">
            <v>A-/Stable/--</v>
          </cell>
        </row>
        <row r="50">
          <cell r="B50" t="str">
            <v>A-/Stable/--</v>
          </cell>
        </row>
        <row r="51">
          <cell r="B51" t="str">
            <v>A-/Stable/--</v>
          </cell>
        </row>
        <row r="52">
          <cell r="B52" t="str">
            <v>A-/Stable/--</v>
          </cell>
        </row>
        <row r="53">
          <cell r="B53" t="str">
            <v>A-/Stable/--</v>
          </cell>
        </row>
        <row r="54">
          <cell r="B54" t="str">
            <v>A-/Stable/--</v>
          </cell>
        </row>
        <row r="55">
          <cell r="B55" t="str">
            <v>A-/Stable/--</v>
          </cell>
        </row>
        <row r="56">
          <cell r="B56" t="str">
            <v>A-/Stable/A-2</v>
          </cell>
        </row>
        <row r="57">
          <cell r="B57" t="str">
            <v>A-/Stable/A-2</v>
          </cell>
        </row>
        <row r="58">
          <cell r="B58" t="str">
            <v>A-/Stable/A-2</v>
          </cell>
        </row>
        <row r="59">
          <cell r="B59" t="str">
            <v>A-/Stable/A-2</v>
          </cell>
        </row>
        <row r="60">
          <cell r="B60" t="str">
            <v>A-/Stable/--</v>
          </cell>
        </row>
        <row r="61">
          <cell r="B61" t="str">
            <v>A-/Stable/A-2</v>
          </cell>
        </row>
        <row r="62">
          <cell r="B62" t="str">
            <v>A-/Stable/A-2</v>
          </cell>
        </row>
        <row r="63">
          <cell r="B63" t="str">
            <v>A-/Stable/--</v>
          </cell>
        </row>
        <row r="64">
          <cell r="B64" t="str">
            <v>A-/Stable/A-2</v>
          </cell>
        </row>
        <row r="65">
          <cell r="B65" t="str">
            <v>A-/Stable/A-2</v>
          </cell>
        </row>
        <row r="66">
          <cell r="B66" t="str">
            <v>A-/Stable/A-2</v>
          </cell>
        </row>
        <row r="67">
          <cell r="B67" t="str">
            <v>A-/Stable/A-2</v>
          </cell>
        </row>
        <row r="68">
          <cell r="B68" t="str">
            <v>A-/Stable/A-2</v>
          </cell>
        </row>
        <row r="69">
          <cell r="B69" t="str">
            <v>A-/Stable/A-2</v>
          </cell>
        </row>
        <row r="70">
          <cell r="B70" t="str">
            <v>A-/Stable/A-2</v>
          </cell>
        </row>
        <row r="71">
          <cell r="B71" t="str">
            <v>A-/Stable/A-2</v>
          </cell>
        </row>
        <row r="72">
          <cell r="B72" t="str">
            <v>A-/Stable/--</v>
          </cell>
        </row>
        <row r="73">
          <cell r="B73" t="str">
            <v>A-/Stable/A-2</v>
          </cell>
        </row>
        <row r="74">
          <cell r="B74" t="str">
            <v>A-/Stable/A-2</v>
          </cell>
        </row>
        <row r="75">
          <cell r="B75" t="str">
            <v>A-/Stable/A-2</v>
          </cell>
        </row>
        <row r="76">
          <cell r="B76" t="str">
            <v>A-/Stable/A-2</v>
          </cell>
        </row>
        <row r="77">
          <cell r="B77" t="str">
            <v>A-/Stable</v>
          </cell>
        </row>
        <row r="78">
          <cell r="B78" t="str">
            <v>A-/Stable/A-2</v>
          </cell>
        </row>
        <row r="79">
          <cell r="B79" t="str">
            <v>A-/Stable/A-2</v>
          </cell>
        </row>
        <row r="80">
          <cell r="B80" t="str">
            <v>A-/Stable/A-2</v>
          </cell>
        </row>
        <row r="81">
          <cell r="B81" t="str">
            <v>A-/Stable/--</v>
          </cell>
        </row>
        <row r="82">
          <cell r="B82" t="str">
            <v>A-/Stable/A-2</v>
          </cell>
        </row>
        <row r="83">
          <cell r="B83" t="str">
            <v>A-/Stable/A-2</v>
          </cell>
        </row>
        <row r="84">
          <cell r="B84" t="str">
            <v>A-/Stable/A-2</v>
          </cell>
        </row>
        <row r="85">
          <cell r="B85" t="str">
            <v>A-/Stable/--</v>
          </cell>
        </row>
        <row r="86">
          <cell r="B86" t="str">
            <v>A-/Stable/A-2</v>
          </cell>
        </row>
        <row r="87">
          <cell r="B87" t="str">
            <v>A-/Stable/A-2</v>
          </cell>
        </row>
        <row r="88">
          <cell r="B88" t="str">
            <v>A-/Stable/A-2</v>
          </cell>
        </row>
        <row r="89">
          <cell r="B89" t="str">
            <v>A-/Stable/A-2</v>
          </cell>
        </row>
        <row r="90">
          <cell r="B90" t="str">
            <v>A-/Stable/A-2</v>
          </cell>
        </row>
        <row r="91">
          <cell r="B91" t="str">
            <v>A-/Stable/--</v>
          </cell>
        </row>
        <row r="92">
          <cell r="B92" t="str">
            <v>A-/Stable/--</v>
          </cell>
        </row>
        <row r="93">
          <cell r="B93" t="str">
            <v>BBB+/Stable/--</v>
          </cell>
        </row>
        <row r="94">
          <cell r="B94" t="str">
            <v>BBB+/Stable/A-2</v>
          </cell>
        </row>
        <row r="95">
          <cell r="B95" t="str">
            <v>BBB+/Stable/A-2</v>
          </cell>
        </row>
        <row r="96">
          <cell r="B96" t="str">
            <v>BBB+/Stable/--</v>
          </cell>
        </row>
        <row r="97">
          <cell r="B97" t="str">
            <v>BBB+/Stable/--</v>
          </cell>
        </row>
        <row r="98">
          <cell r="B98" t="str">
            <v>BBB+/Stable/--</v>
          </cell>
        </row>
        <row r="99">
          <cell r="B99" t="str">
            <v>BBB+/Stable/--</v>
          </cell>
        </row>
        <row r="100">
          <cell r="B100" t="str">
            <v>BBB+/Stable/A-2</v>
          </cell>
        </row>
        <row r="101">
          <cell r="B101" t="str">
            <v>BBB+/Stable/--</v>
          </cell>
        </row>
        <row r="102">
          <cell r="B102" t="str">
            <v>BBB+/Stable/--</v>
          </cell>
        </row>
        <row r="103">
          <cell r="B103" t="str">
            <v>BBB+/Stable/--</v>
          </cell>
        </row>
        <row r="104">
          <cell r="B104" t="str">
            <v>BBB+/Stable/A-2</v>
          </cell>
        </row>
        <row r="105">
          <cell r="B105" t="str">
            <v>BBB+/Stable/A-2</v>
          </cell>
        </row>
        <row r="106">
          <cell r="B106" t="str">
            <v>BBB+/Stable/A-2</v>
          </cell>
        </row>
        <row r="107">
          <cell r="B107" t="str">
            <v>BBB+/Stable/--</v>
          </cell>
        </row>
        <row r="108">
          <cell r="B108" t="str">
            <v>BBB+/Stable/A-2</v>
          </cell>
        </row>
        <row r="109">
          <cell r="B109" t="str">
            <v>BBB+/Stable/A-2</v>
          </cell>
        </row>
        <row r="110">
          <cell r="B110" t="str">
            <v>BBB+/Stable/A-2</v>
          </cell>
        </row>
        <row r="111">
          <cell r="B111" t="str">
            <v>BBB+/Stable/A-2</v>
          </cell>
        </row>
        <row r="112">
          <cell r="B112" t="str">
            <v>BBB+/Stable/A-2</v>
          </cell>
        </row>
        <row r="113">
          <cell r="B113" t="str">
            <v>BBB+/Stable/A-2</v>
          </cell>
        </row>
        <row r="114">
          <cell r="B114" t="str">
            <v>BBB+/Stable/A-2</v>
          </cell>
        </row>
        <row r="115">
          <cell r="B115" t="str">
            <v>BBB+/Stable/A-2</v>
          </cell>
        </row>
        <row r="116">
          <cell r="B116" t="str">
            <v>BBB+/Stable/A-2</v>
          </cell>
        </row>
        <row r="117">
          <cell r="B117" t="str">
            <v>BBB+/Stable/A-2</v>
          </cell>
        </row>
        <row r="118">
          <cell r="B118" t="str">
            <v>BBB+/Stable/A-2</v>
          </cell>
        </row>
        <row r="119">
          <cell r="B119" t="str">
            <v>BBB+/Stable/A-2</v>
          </cell>
        </row>
        <row r="120">
          <cell r="B120" t="str">
            <v>BBB+/Stable/--</v>
          </cell>
        </row>
        <row r="121">
          <cell r="B121" t="str">
            <v>BBB+/Stable/--</v>
          </cell>
        </row>
        <row r="122">
          <cell r="B122" t="str">
            <v>BBB+/Stable/A-2</v>
          </cell>
        </row>
        <row r="123">
          <cell r="B123" t="str">
            <v>BBB+/Stable/A-2</v>
          </cell>
        </row>
        <row r="124">
          <cell r="B124" t="str">
            <v>BBB+/Stable/A-2</v>
          </cell>
        </row>
        <row r="125">
          <cell r="B125" t="str">
            <v>BBB+/Stable/--</v>
          </cell>
        </row>
        <row r="126">
          <cell r="B126" t="str">
            <v>BBB+/Stable/--</v>
          </cell>
        </row>
        <row r="127">
          <cell r="B127" t="str">
            <v>BBB+/Stable/--</v>
          </cell>
        </row>
        <row r="128">
          <cell r="B128" t="str">
            <v>BBB+/Stable/A-2</v>
          </cell>
        </row>
        <row r="129">
          <cell r="B129" t="str">
            <v>BBB+/Stable/A-2</v>
          </cell>
        </row>
        <row r="130">
          <cell r="B130" t="str">
            <v>BBB+/Stable/A-2</v>
          </cell>
        </row>
        <row r="131">
          <cell r="B131" t="str">
            <v>BBB+/Stable/A-2</v>
          </cell>
        </row>
        <row r="132">
          <cell r="B132" t="str">
            <v>BBB+/Stable/A-2</v>
          </cell>
        </row>
        <row r="133">
          <cell r="B133" t="str">
            <v>BBB+/Stable/A-2</v>
          </cell>
        </row>
        <row r="134">
          <cell r="B134" t="str">
            <v>BBB+/Stable/--</v>
          </cell>
        </row>
        <row r="135">
          <cell r="B135" t="str">
            <v>BBB+/Stable/A-2</v>
          </cell>
        </row>
        <row r="136">
          <cell r="B136" t="str">
            <v>BBB+/Stable/A-2</v>
          </cell>
        </row>
        <row r="137">
          <cell r="B137" t="str">
            <v>BBB+/Negative/A-2</v>
          </cell>
        </row>
        <row r="138">
          <cell r="B138" t="str">
            <v>BBB+/Negative/A-2</v>
          </cell>
        </row>
        <row r="139">
          <cell r="B139" t="str">
            <v>BBB+/Negative/A-2</v>
          </cell>
        </row>
        <row r="140">
          <cell r="B140" t="str">
            <v>BBB/Watch Pos/A-2</v>
          </cell>
        </row>
        <row r="141">
          <cell r="B141" t="str">
            <v>BBB/Watch Pos/A-2</v>
          </cell>
        </row>
        <row r="142">
          <cell r="B142" t="str">
            <v>BBB/Watch Pos/A-2</v>
          </cell>
        </row>
        <row r="143">
          <cell r="B143" t="str">
            <v>BBB/Positive/A-2</v>
          </cell>
        </row>
        <row r="144">
          <cell r="B144" t="str">
            <v>BBB/Positive/--</v>
          </cell>
        </row>
        <row r="145">
          <cell r="B145" t="str">
            <v>BBB/Positive/A-2</v>
          </cell>
        </row>
        <row r="146">
          <cell r="B146" t="str">
            <v>BBB/Positive/A-2</v>
          </cell>
        </row>
        <row r="147">
          <cell r="B147" t="str">
            <v>BBB/Stable/A-2</v>
          </cell>
        </row>
        <row r="148">
          <cell r="B148" t="str">
            <v>BBB/Stable/A-2</v>
          </cell>
        </row>
        <row r="149">
          <cell r="B149" t="str">
            <v>BBB/Stable/A-2</v>
          </cell>
        </row>
        <row r="150">
          <cell r="B150" t="str">
            <v>BBB/Stable/--</v>
          </cell>
        </row>
        <row r="151">
          <cell r="B151" t="str">
            <v>BBB/Stable/--</v>
          </cell>
        </row>
        <row r="152">
          <cell r="B152" t="str">
            <v>BBB/Stable/--</v>
          </cell>
        </row>
        <row r="153">
          <cell r="B153" t="str">
            <v>BBB/Stable/--</v>
          </cell>
        </row>
        <row r="154">
          <cell r="B154" t="str">
            <v>BBB/Stable/--</v>
          </cell>
        </row>
        <row r="155">
          <cell r="B155" t="str">
            <v>BBB/Stable/--</v>
          </cell>
        </row>
        <row r="156">
          <cell r="B156" t="str">
            <v>BBB/Stable/A-2</v>
          </cell>
        </row>
        <row r="157">
          <cell r="B157" t="str">
            <v>BBB/Stable/A-2</v>
          </cell>
        </row>
        <row r="158">
          <cell r="B158" t="str">
            <v>BBB/Stable/--</v>
          </cell>
        </row>
        <row r="159">
          <cell r="B159" t="str">
            <v>BBB/Stable/--</v>
          </cell>
        </row>
        <row r="160">
          <cell r="B160" t="str">
            <v>BBB/Stable/--</v>
          </cell>
        </row>
        <row r="161">
          <cell r="B161" t="str">
            <v>BBB/Stable/--</v>
          </cell>
        </row>
        <row r="162">
          <cell r="B162" t="str">
            <v>BBB/Stable/--</v>
          </cell>
        </row>
        <row r="163">
          <cell r="B163" t="str">
            <v>BBB/Stable/A-2</v>
          </cell>
        </row>
        <row r="164">
          <cell r="B164" t="str">
            <v>BBB/Stable/--</v>
          </cell>
        </row>
        <row r="165">
          <cell r="B165" t="str">
            <v>BBB/Stable/--</v>
          </cell>
        </row>
        <row r="166">
          <cell r="B166" t="str">
            <v>BBB/Stable/--</v>
          </cell>
        </row>
        <row r="167">
          <cell r="B167" t="str">
            <v>BBB/Stable/--</v>
          </cell>
        </row>
        <row r="168">
          <cell r="B168" t="str">
            <v>BBB/Stable/--</v>
          </cell>
        </row>
        <row r="169">
          <cell r="B169" t="str">
            <v>BBB/Stable/--</v>
          </cell>
        </row>
        <row r="170">
          <cell r="B170" t="str">
            <v>BBB/Stable/--</v>
          </cell>
        </row>
        <row r="171">
          <cell r="B171" t="str">
            <v>BBB/Stable/--</v>
          </cell>
        </row>
        <row r="172">
          <cell r="B172" t="str">
            <v>BBB/Stable/--</v>
          </cell>
        </row>
        <row r="173">
          <cell r="B173" t="str">
            <v>BBB/Stable/A-2</v>
          </cell>
        </row>
        <row r="174">
          <cell r="B174" t="str">
            <v>BBB/Stable/A-2</v>
          </cell>
        </row>
        <row r="175">
          <cell r="B175" t="str">
            <v>BBB/Stable/A-2</v>
          </cell>
        </row>
        <row r="176">
          <cell r="B176" t="str">
            <v>BBB/Stable/A-2</v>
          </cell>
        </row>
        <row r="177">
          <cell r="B177" t="str">
            <v>BBB/Stable/--</v>
          </cell>
        </row>
        <row r="178">
          <cell r="B178" t="str">
            <v>BBB/Stable/--</v>
          </cell>
        </row>
        <row r="179">
          <cell r="B179" t="str">
            <v>BBB/Stable/--</v>
          </cell>
        </row>
        <row r="180">
          <cell r="B180" t="str">
            <v>BBB/Stable/--</v>
          </cell>
        </row>
        <row r="181">
          <cell r="B181" t="str">
            <v>BBB/Stable/A-2</v>
          </cell>
        </row>
        <row r="182">
          <cell r="B182" t="str">
            <v>BBB/Stable/--</v>
          </cell>
        </row>
        <row r="183">
          <cell r="B183" t="str">
            <v>BBB/Stable/--</v>
          </cell>
        </row>
        <row r="184">
          <cell r="B184" t="str">
            <v>BBB/Stable/--</v>
          </cell>
        </row>
        <row r="185">
          <cell r="B185" t="str">
            <v>BBB/Stable/--</v>
          </cell>
        </row>
        <row r="186">
          <cell r="B186" t="str">
            <v>BBB/Stable/A-2</v>
          </cell>
        </row>
        <row r="187">
          <cell r="B187" t="str">
            <v>BBB/Stable/--</v>
          </cell>
        </row>
        <row r="188">
          <cell r="B188" t="str">
            <v>BBB/Stable/A-2</v>
          </cell>
        </row>
        <row r="189">
          <cell r="B189" t="str">
            <v>BBB/Stable/--</v>
          </cell>
        </row>
        <row r="190">
          <cell r="B190" t="str">
            <v>BBB/Stable/A-2</v>
          </cell>
        </row>
        <row r="191">
          <cell r="B191" t="str">
            <v>BBB/Stable/--</v>
          </cell>
        </row>
        <row r="192">
          <cell r="B192" t="str">
            <v>BBB/Stable/A-2</v>
          </cell>
        </row>
        <row r="193">
          <cell r="B193" t="str">
            <v>BBB/Stable/A-2</v>
          </cell>
        </row>
        <row r="194">
          <cell r="B194" t="str">
            <v>BBB/Stable/--</v>
          </cell>
        </row>
        <row r="195">
          <cell r="B195" t="str">
            <v>BBB/Stable/--</v>
          </cell>
        </row>
        <row r="196">
          <cell r="B196" t="str">
            <v>BBB/Stable/--</v>
          </cell>
        </row>
        <row r="197">
          <cell r="B197" t="str">
            <v>BBB-/Watch Pos/--</v>
          </cell>
        </row>
        <row r="198">
          <cell r="B198" t="str">
            <v>BBB-/Watch Pos/--</v>
          </cell>
        </row>
        <row r="199">
          <cell r="B199" t="str">
            <v>BBB-/Watch Pos/--</v>
          </cell>
        </row>
        <row r="200">
          <cell r="B200" t="str">
            <v>BBB-/Positive/--</v>
          </cell>
        </row>
        <row r="201">
          <cell r="B201" t="str">
            <v>BBB-/Positive/--</v>
          </cell>
        </row>
        <row r="202">
          <cell r="B202" t="str">
            <v>BBB-/Positive/--</v>
          </cell>
        </row>
        <row r="203">
          <cell r="B203" t="str">
            <v>BBB-/Stable/--</v>
          </cell>
        </row>
        <row r="204">
          <cell r="B204" t="str">
            <v>BBB-/Stable/--</v>
          </cell>
        </row>
        <row r="205">
          <cell r="B205" t="str">
            <v>BBB-/Stable/--</v>
          </cell>
        </row>
        <row r="206">
          <cell r="B206" t="str">
            <v>BBB-/Stable/--</v>
          </cell>
        </row>
        <row r="207">
          <cell r="B207" t="str">
            <v>BBB-/Stable/--</v>
          </cell>
        </row>
        <row r="208">
          <cell r="B208" t="str">
            <v>BBB-/Stable/--</v>
          </cell>
        </row>
        <row r="209">
          <cell r="B209" t="str">
            <v>BBB-/Stable/--</v>
          </cell>
        </row>
        <row r="210">
          <cell r="B210" t="str">
            <v>BBB-/Stable/--</v>
          </cell>
        </row>
        <row r="211">
          <cell r="B211" t="str">
            <v>BBB-/Stable/A-3</v>
          </cell>
        </row>
        <row r="212">
          <cell r="B212" t="str">
            <v>BBB-/Stable/--</v>
          </cell>
        </row>
        <row r="213">
          <cell r="B213" t="str">
            <v>BBB-/Stable/--</v>
          </cell>
        </row>
        <row r="214">
          <cell r="B214" t="str">
            <v>BBB-/Stable/--</v>
          </cell>
        </row>
        <row r="215">
          <cell r="B215" t="str">
            <v>BBB-/Stable/--</v>
          </cell>
        </row>
        <row r="216">
          <cell r="B216" t="str">
            <v>BBB-/Stable/--</v>
          </cell>
        </row>
        <row r="217">
          <cell r="B217" t="str">
            <v>BBB-/Stable/--</v>
          </cell>
        </row>
        <row r="218">
          <cell r="B218" t="str">
            <v>BBB-/Stable/A-3</v>
          </cell>
        </row>
        <row r="219">
          <cell r="B219" t="str">
            <v>BBB-/Stable/--</v>
          </cell>
        </row>
        <row r="220">
          <cell r="B220" t="str">
            <v>BBB-/Stable/A-3</v>
          </cell>
        </row>
        <row r="221">
          <cell r="B221" t="str">
            <v>BBB-/Stable/--</v>
          </cell>
        </row>
        <row r="222">
          <cell r="B222" t="str">
            <v>BBB-/Stable/--</v>
          </cell>
        </row>
        <row r="223">
          <cell r="B223" t="str">
            <v>BBB-/Stable/A-3</v>
          </cell>
        </row>
        <row r="224">
          <cell r="B224" t="str">
            <v>BBB-/Stable/--</v>
          </cell>
        </row>
        <row r="225">
          <cell r="B225" t="str">
            <v>BB+/Positive/--</v>
          </cell>
        </row>
        <row r="226">
          <cell r="B226" t="str">
            <v>BB+/Stable/--</v>
          </cell>
        </row>
        <row r="227">
          <cell r="B227" t="str">
            <v>BB+/Stable/--</v>
          </cell>
        </row>
        <row r="228">
          <cell r="B228" t="str">
            <v>BB/Stable/--</v>
          </cell>
        </row>
        <row r="229">
          <cell r="B229" t="str">
            <v>BB/Stable/--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4" sqref="A4"/>
    </sheetView>
  </sheetViews>
  <sheetFormatPr defaultRowHeight="14.25" x14ac:dyDescent="0.2"/>
  <sheetData>
    <row r="1" spans="1:1" ht="15" x14ac:dyDescent="0.2">
      <c r="A1" s="44" t="s">
        <v>0</v>
      </c>
    </row>
    <row r="2" spans="1:1" ht="15" x14ac:dyDescent="0.2">
      <c r="A2" s="44" t="s">
        <v>1</v>
      </c>
    </row>
    <row r="3" spans="1:1" ht="15" x14ac:dyDescent="0.2">
      <c r="A3" s="44" t="s">
        <v>2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M55"/>
  <sheetViews>
    <sheetView zoomScale="70" zoomScaleNormal="70" zoomScaleSheetLayoutView="80" zoomScalePageLayoutView="75" workbookViewId="0">
      <selection activeCell="M2" sqref="M2:M3"/>
    </sheetView>
  </sheetViews>
  <sheetFormatPr defaultColWidth="9" defaultRowHeight="14.25" x14ac:dyDescent="0.2"/>
  <cols>
    <col min="1" max="1" width="5.25" style="2" customWidth="1"/>
    <col min="2" max="2" width="1.5" style="2" bestFit="1" customWidth="1"/>
    <col min="3" max="3" width="12.75" style="1" customWidth="1"/>
    <col min="4" max="4" width="22.875" style="1" customWidth="1"/>
    <col min="5" max="5" width="16.875" style="2" customWidth="1"/>
    <col min="6" max="14" width="13" style="2" customWidth="1"/>
    <col min="15" max="15" width="9" style="1"/>
    <col min="16" max="16" width="12.125" style="1" bestFit="1" customWidth="1"/>
    <col min="17" max="19" width="8.875" style="1" bestFit="1" customWidth="1"/>
    <col min="20" max="20" width="11.125" style="1" bestFit="1" customWidth="1"/>
    <col min="21" max="21" width="8.75" style="1" bestFit="1" customWidth="1"/>
    <col min="22" max="22" width="8.625" style="1" bestFit="1" customWidth="1"/>
    <col min="23" max="23" width="9.125" style="1" bestFit="1" customWidth="1"/>
    <col min="24" max="16384" width="9" style="1"/>
  </cols>
  <sheetData>
    <row r="1" spans="1:221" ht="28.5" customHeight="1" x14ac:dyDescent="0.4">
      <c r="A1" s="46" t="s">
        <v>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221" x14ac:dyDescent="0.2">
      <c r="K2" s="1"/>
      <c r="L2" s="1"/>
    </row>
    <row r="3" spans="1:221" ht="15" x14ac:dyDescent="0.25">
      <c r="K3" s="1"/>
      <c r="L3" s="3"/>
      <c r="HJ3" s="2"/>
      <c r="HK3" s="4"/>
      <c r="HL3" s="4"/>
      <c r="HM3" s="4"/>
    </row>
    <row r="4" spans="1:221" ht="18" x14ac:dyDescent="0.2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HJ4" s="2"/>
      <c r="HK4" s="4"/>
      <c r="HL4" s="4"/>
      <c r="HM4" s="4"/>
    </row>
    <row r="5" spans="1:221" ht="18" x14ac:dyDescent="0.2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HJ5" s="2"/>
      <c r="HK5" s="4"/>
      <c r="HL5" s="4"/>
      <c r="HM5" s="4"/>
    </row>
    <row r="6" spans="1:221" ht="18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HJ6" s="2"/>
      <c r="HK6" s="4"/>
      <c r="HL6" s="4"/>
      <c r="HM6" s="4"/>
    </row>
    <row r="8" spans="1:221" ht="15" x14ac:dyDescent="0.25">
      <c r="G8" s="5" t="s">
        <v>6</v>
      </c>
    </row>
    <row r="9" spans="1:221" ht="15" x14ac:dyDescent="0.25">
      <c r="E9" s="5"/>
      <c r="F9" s="5" t="s">
        <v>7</v>
      </c>
      <c r="G9" s="5" t="s">
        <v>8</v>
      </c>
      <c r="H9" s="48" t="s">
        <v>9</v>
      </c>
      <c r="I9" s="48"/>
      <c r="J9" s="48"/>
      <c r="K9" s="48"/>
      <c r="L9" s="48"/>
      <c r="M9" s="5" t="s">
        <v>10</v>
      </c>
      <c r="N9" s="5" t="s">
        <v>11</v>
      </c>
      <c r="Q9" s="1" t="s">
        <v>12</v>
      </c>
      <c r="V9" s="1" t="s">
        <v>13</v>
      </c>
      <c r="AA9" s="1" t="s">
        <v>10</v>
      </c>
    </row>
    <row r="10" spans="1:221" ht="17.25" x14ac:dyDescent="0.25">
      <c r="A10" s="6" t="s">
        <v>14</v>
      </c>
      <c r="B10" s="6"/>
      <c r="C10" s="49" t="s">
        <v>15</v>
      </c>
      <c r="D10" s="49"/>
      <c r="E10" s="7" t="s">
        <v>16</v>
      </c>
      <c r="F10" s="7" t="s">
        <v>17</v>
      </c>
      <c r="G10" s="7" t="s">
        <v>18</v>
      </c>
      <c r="H10" s="7" t="s">
        <v>19</v>
      </c>
      <c r="I10" s="7" t="s">
        <v>20</v>
      </c>
      <c r="J10" s="7" t="s">
        <v>21</v>
      </c>
      <c r="K10" s="7" t="s">
        <v>22</v>
      </c>
      <c r="L10" s="7" t="s">
        <v>23</v>
      </c>
      <c r="M10" s="7" t="s">
        <v>24</v>
      </c>
      <c r="N10" s="7" t="s">
        <v>25</v>
      </c>
      <c r="P10" s="8" t="s">
        <v>26</v>
      </c>
      <c r="Q10" s="9" t="s">
        <v>27</v>
      </c>
      <c r="R10" s="10" t="s">
        <v>28</v>
      </c>
      <c r="S10" s="10" t="s">
        <v>29</v>
      </c>
      <c r="T10" s="10" t="s">
        <v>30</v>
      </c>
      <c r="U10" s="10" t="s">
        <v>31</v>
      </c>
      <c r="V10" s="9" t="s">
        <v>32</v>
      </c>
      <c r="W10" s="10" t="s">
        <v>33</v>
      </c>
      <c r="X10" s="10" t="s">
        <v>34</v>
      </c>
      <c r="Y10" s="10" t="s">
        <v>35</v>
      </c>
      <c r="Z10" s="11" t="s">
        <v>36</v>
      </c>
      <c r="AA10" s="5" t="s">
        <v>37</v>
      </c>
      <c r="AB10" s="5" t="s">
        <v>38</v>
      </c>
      <c r="AC10" s="5" t="s">
        <v>39</v>
      </c>
      <c r="AD10" s="5" t="s">
        <v>40</v>
      </c>
      <c r="AE10" s="5" t="s">
        <v>41</v>
      </c>
      <c r="AF10" s="5" t="s">
        <v>42</v>
      </c>
      <c r="AG10" s="5" t="s">
        <v>43</v>
      </c>
      <c r="AH10" s="5" t="s">
        <v>44</v>
      </c>
      <c r="AI10" s="5" t="s">
        <v>45</v>
      </c>
      <c r="AJ10" s="5" t="s">
        <v>46</v>
      </c>
      <c r="AK10" s="5" t="s">
        <v>47</v>
      </c>
      <c r="AL10" s="5" t="s">
        <v>48</v>
      </c>
      <c r="AM10" s="5" t="s">
        <v>49</v>
      </c>
      <c r="AN10" s="5" t="s">
        <v>50</v>
      </c>
      <c r="AO10" s="5" t="s">
        <v>51</v>
      </c>
      <c r="AP10" s="5" t="s">
        <v>52</v>
      </c>
      <c r="AQ10" s="5" t="s">
        <v>53</v>
      </c>
      <c r="AR10" s="5" t="s">
        <v>54</v>
      </c>
      <c r="AS10" s="5" t="s">
        <v>55</v>
      </c>
      <c r="AT10" s="5" t="s">
        <v>56</v>
      </c>
      <c r="AU10" s="5" t="s">
        <v>57</v>
      </c>
      <c r="AV10" s="5" t="s">
        <v>58</v>
      </c>
      <c r="AW10" s="5" t="s">
        <v>59</v>
      </c>
      <c r="AX10" s="5" t="s">
        <v>60</v>
      </c>
      <c r="AY10" s="5" t="s">
        <v>61</v>
      </c>
      <c r="AZ10" s="5" t="s">
        <v>62</v>
      </c>
      <c r="BA10" s="5" t="s">
        <v>63</v>
      </c>
      <c r="BB10" s="5" t="s">
        <v>64</v>
      </c>
      <c r="BC10" s="5" t="s">
        <v>65</v>
      </c>
      <c r="BD10" s="5" t="s">
        <v>66</v>
      </c>
      <c r="BE10" s="5" t="s">
        <v>67</v>
      </c>
      <c r="BF10" s="5" t="s">
        <v>68</v>
      </c>
      <c r="BG10" s="5" t="s">
        <v>69</v>
      </c>
      <c r="BH10" s="5" t="s">
        <v>70</v>
      </c>
      <c r="BI10" s="5" t="s">
        <v>71</v>
      </c>
      <c r="BJ10" s="5" t="s">
        <v>72</v>
      </c>
      <c r="BK10" s="5" t="s">
        <v>73</v>
      </c>
      <c r="BL10" s="5" t="s">
        <v>74</v>
      </c>
      <c r="BM10" s="5" t="s">
        <v>75</v>
      </c>
      <c r="BN10" s="5" t="s">
        <v>76</v>
      </c>
      <c r="BO10" s="5" t="s">
        <v>77</v>
      </c>
      <c r="BP10" s="5" t="s">
        <v>78</v>
      </c>
      <c r="BQ10" s="5" t="s">
        <v>79</v>
      </c>
      <c r="BR10" s="5" t="s">
        <v>80</v>
      </c>
      <c r="BS10" s="5" t="s">
        <v>81</v>
      </c>
      <c r="BT10" s="5" t="s">
        <v>82</v>
      </c>
      <c r="BU10" s="5" t="s">
        <v>83</v>
      </c>
      <c r="BV10" s="5" t="s">
        <v>84</v>
      </c>
      <c r="BW10" s="5" t="s">
        <v>85</v>
      </c>
      <c r="BX10" s="5" t="s">
        <v>86</v>
      </c>
      <c r="BY10" s="5" t="s">
        <v>87</v>
      </c>
      <c r="BZ10" s="5" t="s">
        <v>88</v>
      </c>
      <c r="CA10" s="5" t="s">
        <v>89</v>
      </c>
      <c r="CB10" s="5" t="s">
        <v>90</v>
      </c>
      <c r="CC10" s="5" t="s">
        <v>91</v>
      </c>
      <c r="CD10" s="5" t="s">
        <v>92</v>
      </c>
      <c r="CE10" s="5" t="s">
        <v>93</v>
      </c>
      <c r="CF10" s="5" t="s">
        <v>94</v>
      </c>
      <c r="CG10" s="5" t="s">
        <v>95</v>
      </c>
      <c r="CH10" s="5" t="s">
        <v>96</v>
      </c>
      <c r="CI10" s="5" t="s">
        <v>97</v>
      </c>
      <c r="CJ10" s="5" t="s">
        <v>98</v>
      </c>
      <c r="CK10" s="5" t="s">
        <v>99</v>
      </c>
      <c r="CL10" s="5" t="s">
        <v>100</v>
      </c>
      <c r="CM10" s="5" t="s">
        <v>101</v>
      </c>
      <c r="CN10" s="5" t="s">
        <v>102</v>
      </c>
      <c r="CO10" s="5" t="s">
        <v>103</v>
      </c>
      <c r="CP10" s="5" t="s">
        <v>104</v>
      </c>
      <c r="CQ10" s="5" t="s">
        <v>105</v>
      </c>
      <c r="CR10" s="5" t="s">
        <v>106</v>
      </c>
      <c r="CS10" s="5" t="s">
        <v>107</v>
      </c>
      <c r="CT10" s="5" t="s">
        <v>108</v>
      </c>
      <c r="CU10" s="5" t="s">
        <v>109</v>
      </c>
      <c r="CV10" s="5" t="s">
        <v>110</v>
      </c>
      <c r="CW10" s="5" t="s">
        <v>111</v>
      </c>
      <c r="CX10" s="5" t="s">
        <v>112</v>
      </c>
      <c r="CY10" s="5" t="s">
        <v>113</v>
      </c>
      <c r="CZ10" s="5" t="s">
        <v>114</v>
      </c>
      <c r="DA10" s="5" t="s">
        <v>115</v>
      </c>
      <c r="DB10" s="5" t="s">
        <v>116</v>
      </c>
      <c r="DC10" s="5" t="s">
        <v>117</v>
      </c>
      <c r="DD10" s="5" t="s">
        <v>118</v>
      </c>
      <c r="DE10" s="5" t="s">
        <v>119</v>
      </c>
      <c r="DF10" s="5" t="s">
        <v>120</v>
      </c>
      <c r="DG10" s="5" t="s">
        <v>121</v>
      </c>
      <c r="DH10" s="5" t="s">
        <v>122</v>
      </c>
      <c r="DI10" s="5" t="s">
        <v>123</v>
      </c>
      <c r="DJ10" s="5" t="s">
        <v>124</v>
      </c>
      <c r="DK10" s="5" t="s">
        <v>125</v>
      </c>
      <c r="DL10" s="5" t="s">
        <v>126</v>
      </c>
      <c r="DM10" s="5" t="s">
        <v>127</v>
      </c>
      <c r="DN10" s="5" t="s">
        <v>128</v>
      </c>
      <c r="DO10" s="5" t="s">
        <v>129</v>
      </c>
      <c r="DP10" s="5" t="s">
        <v>130</v>
      </c>
      <c r="DQ10" s="5" t="s">
        <v>131</v>
      </c>
      <c r="DR10" s="5" t="s">
        <v>132</v>
      </c>
      <c r="DS10" s="5" t="s">
        <v>133</v>
      </c>
      <c r="DT10" s="5" t="s">
        <v>134</v>
      </c>
      <c r="DU10" s="5" t="s">
        <v>135</v>
      </c>
      <c r="DV10" s="5" t="s">
        <v>136</v>
      </c>
      <c r="DW10" s="5" t="s">
        <v>137</v>
      </c>
      <c r="DX10" s="5" t="s">
        <v>138</v>
      </c>
      <c r="DY10" s="5" t="s">
        <v>139</v>
      </c>
      <c r="DZ10" s="5" t="s">
        <v>140</v>
      </c>
      <c r="EA10" s="5" t="s">
        <v>141</v>
      </c>
      <c r="EB10" s="5" t="s">
        <v>142</v>
      </c>
      <c r="EC10" s="5" t="s">
        <v>143</v>
      </c>
      <c r="ED10" s="5" t="s">
        <v>144</v>
      </c>
      <c r="EE10" s="5" t="s">
        <v>145</v>
      </c>
      <c r="EF10" s="5" t="s">
        <v>146</v>
      </c>
      <c r="EG10" s="5" t="s">
        <v>147</v>
      </c>
      <c r="EH10" s="5" t="s">
        <v>148</v>
      </c>
      <c r="EI10" s="5" t="s">
        <v>149</v>
      </c>
      <c r="EJ10" s="5" t="s">
        <v>150</v>
      </c>
      <c r="EK10" s="5" t="s">
        <v>151</v>
      </c>
      <c r="EL10" s="5" t="s">
        <v>152</v>
      </c>
      <c r="EM10" s="5" t="s">
        <v>153</v>
      </c>
      <c r="EN10" s="5" t="s">
        <v>154</v>
      </c>
      <c r="EO10" s="5" t="s">
        <v>155</v>
      </c>
      <c r="EP10" s="5" t="s">
        <v>156</v>
      </c>
      <c r="EQ10" s="5" t="s">
        <v>157</v>
      </c>
      <c r="ER10" s="5" t="s">
        <v>158</v>
      </c>
      <c r="ES10" s="5" t="s">
        <v>159</v>
      </c>
      <c r="ET10" s="5" t="s">
        <v>160</v>
      </c>
      <c r="EU10" s="5" t="s">
        <v>161</v>
      </c>
      <c r="EV10" s="5" t="s">
        <v>162</v>
      </c>
      <c r="EW10" s="5" t="s">
        <v>163</v>
      </c>
      <c r="EX10" s="5" t="s">
        <v>164</v>
      </c>
      <c r="EY10" s="5" t="s">
        <v>165</v>
      </c>
      <c r="EZ10" s="5" t="s">
        <v>166</v>
      </c>
      <c r="FA10" s="5" t="s">
        <v>167</v>
      </c>
      <c r="FB10" s="5" t="s">
        <v>168</v>
      </c>
      <c r="FC10" s="5" t="s">
        <v>169</v>
      </c>
      <c r="FD10" s="5" t="s">
        <v>170</v>
      </c>
      <c r="FE10" s="5" t="s">
        <v>171</v>
      </c>
      <c r="FF10" s="5" t="s">
        <v>172</v>
      </c>
      <c r="FG10" s="5" t="s">
        <v>173</v>
      </c>
      <c r="FH10" s="5" t="s">
        <v>174</v>
      </c>
      <c r="FI10" s="5" t="s">
        <v>175</v>
      </c>
      <c r="FJ10" s="5" t="s">
        <v>176</v>
      </c>
      <c r="FK10" s="5" t="s">
        <v>177</v>
      </c>
      <c r="FL10" s="5" t="s">
        <v>178</v>
      </c>
      <c r="FM10" s="5" t="s">
        <v>179</v>
      </c>
      <c r="FN10" s="5" t="s">
        <v>180</v>
      </c>
      <c r="FO10" s="5" t="s">
        <v>181</v>
      </c>
      <c r="FP10" s="5" t="s">
        <v>182</v>
      </c>
      <c r="FQ10" s="5" t="s">
        <v>183</v>
      </c>
      <c r="FR10" s="5" t="s">
        <v>184</v>
      </c>
      <c r="FS10" s="5" t="s">
        <v>185</v>
      </c>
      <c r="FT10" s="5" t="s">
        <v>186</v>
      </c>
      <c r="FU10" s="5" t="s">
        <v>187</v>
      </c>
      <c r="FV10" s="5" t="s">
        <v>188</v>
      </c>
      <c r="FW10" s="5" t="s">
        <v>189</v>
      </c>
      <c r="FX10" s="5" t="s">
        <v>190</v>
      </c>
      <c r="FY10" s="5" t="s">
        <v>191</v>
      </c>
      <c r="FZ10" s="5" t="s">
        <v>192</v>
      </c>
      <c r="GA10" s="5" t="s">
        <v>193</v>
      </c>
      <c r="GB10" s="5" t="s">
        <v>194</v>
      </c>
      <c r="GC10" s="5" t="s">
        <v>195</v>
      </c>
      <c r="GD10" s="5" t="s">
        <v>196</v>
      </c>
      <c r="GE10" s="5" t="s">
        <v>197</v>
      </c>
      <c r="GF10" s="5" t="s">
        <v>198</v>
      </c>
      <c r="GG10" s="5" t="s">
        <v>199</v>
      </c>
      <c r="GH10" s="5" t="s">
        <v>200</v>
      </c>
      <c r="GI10" s="5" t="s">
        <v>201</v>
      </c>
      <c r="GJ10" s="5" t="s">
        <v>202</v>
      </c>
      <c r="GK10" s="5" t="s">
        <v>203</v>
      </c>
      <c r="GL10" s="5" t="s">
        <v>204</v>
      </c>
      <c r="GM10" s="5" t="s">
        <v>205</v>
      </c>
      <c r="GN10" s="5" t="s">
        <v>206</v>
      </c>
      <c r="GO10" s="5" t="s">
        <v>207</v>
      </c>
      <c r="GP10" s="5" t="s">
        <v>208</v>
      </c>
      <c r="GQ10" s="5" t="s">
        <v>209</v>
      </c>
      <c r="GR10" s="5" t="s">
        <v>210</v>
      </c>
      <c r="GS10" s="5" t="s">
        <v>211</v>
      </c>
      <c r="GT10" s="5" t="s">
        <v>212</v>
      </c>
      <c r="GU10" s="5" t="s">
        <v>213</v>
      </c>
      <c r="GV10" s="5" t="s">
        <v>214</v>
      </c>
      <c r="GW10" s="5" t="s">
        <v>215</v>
      </c>
      <c r="GX10" s="5" t="s">
        <v>216</v>
      </c>
      <c r="GY10" s="5" t="s">
        <v>217</v>
      </c>
      <c r="GZ10" s="5" t="s">
        <v>218</v>
      </c>
      <c r="HA10" s="5" t="s">
        <v>219</v>
      </c>
      <c r="HB10" s="5" t="s">
        <v>220</v>
      </c>
      <c r="HC10" s="5" t="s">
        <v>221</v>
      </c>
      <c r="HD10" s="5" t="s">
        <v>222</v>
      </c>
      <c r="HE10" s="5" t="s">
        <v>223</v>
      </c>
      <c r="HF10" s="5" t="s">
        <v>224</v>
      </c>
      <c r="HG10" s="5" t="s">
        <v>225</v>
      </c>
      <c r="HH10" s="5" t="s">
        <v>226</v>
      </c>
    </row>
    <row r="11" spans="1:221" ht="15" x14ac:dyDescent="0.25">
      <c r="A11" s="12" t="s">
        <v>227</v>
      </c>
      <c r="B11" s="12" t="s">
        <v>227</v>
      </c>
      <c r="C11" s="13" t="s">
        <v>227</v>
      </c>
      <c r="D11" s="13" t="s">
        <v>227</v>
      </c>
      <c r="E11" s="14">
        <v>-1</v>
      </c>
      <c r="F11" s="15">
        <v>-2</v>
      </c>
      <c r="G11" s="15">
        <v>-3</v>
      </c>
      <c r="H11" s="16">
        <v>-4</v>
      </c>
      <c r="I11" s="14">
        <v>-5</v>
      </c>
      <c r="J11" s="14">
        <v>-6</v>
      </c>
      <c r="K11" s="14">
        <v>-7</v>
      </c>
      <c r="L11" s="14">
        <v>-8</v>
      </c>
      <c r="M11" s="14">
        <v>-9</v>
      </c>
      <c r="N11" s="17">
        <v>-10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</row>
    <row r="12" spans="1:221" x14ac:dyDescent="0.2">
      <c r="C12" s="19"/>
      <c r="D12" s="19"/>
      <c r="E12" s="20"/>
      <c r="F12" s="20"/>
      <c r="G12" s="21"/>
    </row>
    <row r="13" spans="1:221" ht="17.25" customHeight="1" x14ac:dyDescent="0.2">
      <c r="A13" s="22">
        <v>1</v>
      </c>
      <c r="B13" s="22"/>
      <c r="C13" s="23" t="s">
        <v>228</v>
      </c>
      <c r="D13" s="24"/>
      <c r="E13" s="20">
        <v>80.266666666666666</v>
      </c>
      <c r="F13" s="20">
        <v>2.35</v>
      </c>
      <c r="G13" s="25">
        <v>5.5E-2</v>
      </c>
      <c r="H13" s="26">
        <f t="shared" ref="H13:L13" si="0">G13-($G13-$M13)/6</f>
        <v>5.2666666666666667E-2</v>
      </c>
      <c r="I13" s="26">
        <f t="shared" si="0"/>
        <v>5.0333333333333334E-2</v>
      </c>
      <c r="J13" s="26">
        <f t="shared" si="0"/>
        <v>4.8000000000000001E-2</v>
      </c>
      <c r="K13" s="26">
        <f t="shared" si="0"/>
        <v>4.5666666666666668E-2</v>
      </c>
      <c r="L13" s="26">
        <f t="shared" si="0"/>
        <v>4.3333333333333335E-2</v>
      </c>
      <c r="M13" s="26">
        <f>ROUND((((1+0.02)*(1+0.021)-1)+((1+0.021)*(1+0.02)-1))/2,3)</f>
        <v>4.1000000000000002E-2</v>
      </c>
      <c r="N13" s="25">
        <f>IRR(P13:HH13)</f>
        <v>7.4302076448957033E-2</v>
      </c>
      <c r="P13" s="27">
        <f t="shared" ref="P13:P33" si="1">-E13</f>
        <v>-80.266666666666666</v>
      </c>
      <c r="Q13" s="28">
        <f t="shared" ref="Q13:Q33" si="2">F13*(1+$G13)</f>
        <v>2.47925</v>
      </c>
      <c r="R13" s="28">
        <f t="shared" ref="R13:U32" si="3">Q13*(1+$G13)</f>
        <v>2.6156087499999998</v>
      </c>
      <c r="S13" s="28">
        <f t="shared" si="3"/>
        <v>2.7594672312499995</v>
      </c>
      <c r="T13" s="28">
        <f t="shared" si="3"/>
        <v>2.9112379289687493</v>
      </c>
      <c r="U13" s="28">
        <f t="shared" si="3"/>
        <v>3.0713560150620305</v>
      </c>
      <c r="V13" s="28">
        <f t="shared" ref="V13:Z33" si="4">U13*(1+H13)</f>
        <v>3.233114098521964</v>
      </c>
      <c r="W13" s="28">
        <f t="shared" si="4"/>
        <v>3.3958475081475696</v>
      </c>
      <c r="X13" s="28">
        <f t="shared" si="4"/>
        <v>3.5588481885386529</v>
      </c>
      <c r="Y13" s="28">
        <f t="shared" si="4"/>
        <v>3.7213689224819184</v>
      </c>
      <c r="Z13" s="28">
        <f t="shared" si="4"/>
        <v>3.8826282424561351</v>
      </c>
      <c r="AA13" s="28">
        <f t="shared" ref="AA13:CL16" si="5">Z13*(1+$M13)</f>
        <v>4.0418160003968362</v>
      </c>
      <c r="AB13" s="28">
        <f t="shared" si="5"/>
        <v>4.2075304564131057</v>
      </c>
      <c r="AC13" s="28">
        <f t="shared" si="5"/>
        <v>4.3800392051260424</v>
      </c>
      <c r="AD13" s="28">
        <f t="shared" si="5"/>
        <v>4.5596208125362097</v>
      </c>
      <c r="AE13" s="28">
        <f t="shared" si="5"/>
        <v>4.7465652658501938</v>
      </c>
      <c r="AF13" s="28">
        <f t="shared" si="5"/>
        <v>4.9411744417500509</v>
      </c>
      <c r="AG13" s="28">
        <f t="shared" si="5"/>
        <v>5.143762593861803</v>
      </c>
      <c r="AH13" s="28">
        <f t="shared" si="5"/>
        <v>5.3546568602101363</v>
      </c>
      <c r="AI13" s="28">
        <f t="shared" si="5"/>
        <v>5.5741977914787517</v>
      </c>
      <c r="AJ13" s="28">
        <f t="shared" si="5"/>
        <v>5.8027399009293799</v>
      </c>
      <c r="AK13" s="28">
        <f t="shared" si="5"/>
        <v>6.0406522368674844</v>
      </c>
      <c r="AL13" s="28">
        <f t="shared" si="5"/>
        <v>6.288318978579051</v>
      </c>
      <c r="AM13" s="28">
        <f t="shared" si="5"/>
        <v>6.5461400567007919</v>
      </c>
      <c r="AN13" s="28">
        <f t="shared" si="5"/>
        <v>6.8145317990255236</v>
      </c>
      <c r="AO13" s="28">
        <f t="shared" si="5"/>
        <v>7.0939276027855698</v>
      </c>
      <c r="AP13" s="28">
        <f t="shared" si="5"/>
        <v>7.3847786344997779</v>
      </c>
      <c r="AQ13" s="28">
        <f t="shared" si="5"/>
        <v>7.6875545585142682</v>
      </c>
      <c r="AR13" s="28">
        <f t="shared" si="5"/>
        <v>8.0027442954133523</v>
      </c>
      <c r="AS13" s="28">
        <f t="shared" si="5"/>
        <v>8.3308568115252992</v>
      </c>
      <c r="AT13" s="28">
        <f t="shared" si="5"/>
        <v>8.672421940797836</v>
      </c>
      <c r="AU13" s="28">
        <f t="shared" si="5"/>
        <v>9.0279912403705467</v>
      </c>
      <c r="AV13" s="28">
        <f t="shared" si="5"/>
        <v>9.3981388812257389</v>
      </c>
      <c r="AW13" s="28">
        <f t="shared" si="5"/>
        <v>9.7834625753559941</v>
      </c>
      <c r="AX13" s="28">
        <f t="shared" si="5"/>
        <v>10.18458454094559</v>
      </c>
      <c r="AY13" s="28">
        <f t="shared" si="5"/>
        <v>10.602152507124359</v>
      </c>
      <c r="AZ13" s="28">
        <f t="shared" si="5"/>
        <v>11.036840759916457</v>
      </c>
      <c r="BA13" s="28">
        <f t="shared" si="5"/>
        <v>11.48935123107303</v>
      </c>
      <c r="BB13" s="28">
        <f t="shared" si="5"/>
        <v>11.960414631547023</v>
      </c>
      <c r="BC13" s="28">
        <f t="shared" si="5"/>
        <v>12.450791631440449</v>
      </c>
      <c r="BD13" s="28">
        <f t="shared" si="5"/>
        <v>12.961274088329507</v>
      </c>
      <c r="BE13" s="28">
        <f t="shared" si="5"/>
        <v>13.492686325951016</v>
      </c>
      <c r="BF13" s="28">
        <f t="shared" si="5"/>
        <v>14.045886465315007</v>
      </c>
      <c r="BG13" s="28">
        <f t="shared" si="5"/>
        <v>14.621767810392921</v>
      </c>
      <c r="BH13" s="28">
        <f t="shared" si="5"/>
        <v>15.22126029061903</v>
      </c>
      <c r="BI13" s="28">
        <f t="shared" si="5"/>
        <v>15.845331962534409</v>
      </c>
      <c r="BJ13" s="28">
        <f t="shared" si="5"/>
        <v>16.494990572998319</v>
      </c>
      <c r="BK13" s="28">
        <f t="shared" si="5"/>
        <v>17.17128518649125</v>
      </c>
      <c r="BL13" s="28">
        <f t="shared" si="5"/>
        <v>17.875307879137392</v>
      </c>
      <c r="BM13" s="28">
        <f t="shared" si="5"/>
        <v>18.608195502182024</v>
      </c>
      <c r="BN13" s="28">
        <f t="shared" si="5"/>
        <v>19.371131517771484</v>
      </c>
      <c r="BO13" s="28">
        <f t="shared" si="5"/>
        <v>20.165347910000115</v>
      </c>
      <c r="BP13" s="28">
        <f t="shared" si="5"/>
        <v>20.992127174310117</v>
      </c>
      <c r="BQ13" s="28">
        <f t="shared" si="5"/>
        <v>21.852804388456828</v>
      </c>
      <c r="BR13" s="28">
        <f t="shared" si="5"/>
        <v>22.748769368383556</v>
      </c>
      <c r="BS13" s="28">
        <f t="shared" si="5"/>
        <v>23.681468912487279</v>
      </c>
      <c r="BT13" s="28">
        <f t="shared" si="5"/>
        <v>24.652409137899255</v>
      </c>
      <c r="BU13" s="28">
        <f t="shared" si="5"/>
        <v>25.663157912553121</v>
      </c>
      <c r="BV13" s="28">
        <f t="shared" si="5"/>
        <v>26.715347386967796</v>
      </c>
      <c r="BW13" s="28">
        <f t="shared" si="5"/>
        <v>27.810676629833473</v>
      </c>
      <c r="BX13" s="28">
        <f t="shared" si="5"/>
        <v>28.950914371656644</v>
      </c>
      <c r="BY13" s="28">
        <f t="shared" si="5"/>
        <v>30.137901860894566</v>
      </c>
      <c r="BZ13" s="28">
        <f t="shared" si="5"/>
        <v>31.37355583719124</v>
      </c>
      <c r="CA13" s="28">
        <f t="shared" si="5"/>
        <v>32.659871626516079</v>
      </c>
      <c r="CB13" s="28">
        <f t="shared" si="5"/>
        <v>33.998926363203239</v>
      </c>
      <c r="CC13" s="28">
        <f t="shared" si="5"/>
        <v>35.392882344094566</v>
      </c>
      <c r="CD13" s="28">
        <f t="shared" si="5"/>
        <v>36.843990520202439</v>
      </c>
      <c r="CE13" s="28">
        <f t="shared" si="5"/>
        <v>38.354594131530739</v>
      </c>
      <c r="CF13" s="28">
        <f t="shared" si="5"/>
        <v>39.927132490923498</v>
      </c>
      <c r="CG13" s="28">
        <f t="shared" si="5"/>
        <v>41.564144923051359</v>
      </c>
      <c r="CH13" s="28">
        <f t="shared" si="5"/>
        <v>43.268274864896462</v>
      </c>
      <c r="CI13" s="28">
        <f t="shared" si="5"/>
        <v>45.042274134357214</v>
      </c>
      <c r="CJ13" s="28">
        <f t="shared" si="5"/>
        <v>46.889007373865859</v>
      </c>
      <c r="CK13" s="28">
        <f t="shared" si="5"/>
        <v>48.811456676194354</v>
      </c>
      <c r="CL13" s="28">
        <f t="shared" si="5"/>
        <v>50.812726399918319</v>
      </c>
      <c r="CM13" s="28">
        <f t="shared" ref="CM13:EX16" si="6">CL13*(1+$M13)</f>
        <v>52.896048182314964</v>
      </c>
      <c r="CN13" s="28">
        <f t="shared" si="6"/>
        <v>55.064786157789875</v>
      </c>
      <c r="CO13" s="28">
        <f t="shared" si="6"/>
        <v>57.322442390259255</v>
      </c>
      <c r="CP13" s="28">
        <f t="shared" si="6"/>
        <v>59.672662528259877</v>
      </c>
      <c r="CQ13" s="28">
        <f t="shared" si="6"/>
        <v>62.119241691918525</v>
      </c>
      <c r="CR13" s="28">
        <f t="shared" si="6"/>
        <v>64.666130601287179</v>
      </c>
      <c r="CS13" s="28">
        <f t="shared" si="6"/>
        <v>67.317441955939955</v>
      </c>
      <c r="CT13" s="28">
        <f t="shared" si="6"/>
        <v>70.077457076133484</v>
      </c>
      <c r="CU13" s="28">
        <f t="shared" si="6"/>
        <v>72.950632816254952</v>
      </c>
      <c r="CV13" s="28">
        <f t="shared" si="6"/>
        <v>75.941608761721398</v>
      </c>
      <c r="CW13" s="28">
        <f t="shared" si="6"/>
        <v>79.055214720951966</v>
      </c>
      <c r="CX13" s="28">
        <f t="shared" si="6"/>
        <v>82.296478524510988</v>
      </c>
      <c r="CY13" s="28">
        <f t="shared" si="6"/>
        <v>85.670634144015935</v>
      </c>
      <c r="CZ13" s="28">
        <f t="shared" si="6"/>
        <v>89.183130143920579</v>
      </c>
      <c r="DA13" s="28">
        <f t="shared" si="6"/>
        <v>92.839638479821318</v>
      </c>
      <c r="DB13" s="28">
        <f t="shared" si="6"/>
        <v>96.646063657493983</v>
      </c>
      <c r="DC13" s="28">
        <f t="shared" si="6"/>
        <v>100.60855226745123</v>
      </c>
      <c r="DD13" s="28">
        <f t="shared" si="6"/>
        <v>104.73350291041672</v>
      </c>
      <c r="DE13" s="28">
        <f t="shared" si="6"/>
        <v>109.0275765297438</v>
      </c>
      <c r="DF13" s="28">
        <f t="shared" si="6"/>
        <v>113.49770716746329</v>
      </c>
      <c r="DG13" s="28">
        <f t="shared" si="6"/>
        <v>118.15111316132928</v>
      </c>
      <c r="DH13" s="28">
        <f t="shared" si="6"/>
        <v>122.99530880094377</v>
      </c>
      <c r="DI13" s="28">
        <f t="shared" si="6"/>
        <v>128.03811646178247</v>
      </c>
      <c r="DJ13" s="28">
        <f t="shared" si="6"/>
        <v>133.28767923671555</v>
      </c>
      <c r="DK13" s="28">
        <f t="shared" si="6"/>
        <v>138.75247408542089</v>
      </c>
      <c r="DL13" s="28">
        <f t="shared" si="6"/>
        <v>144.44132552292314</v>
      </c>
      <c r="DM13" s="28">
        <f t="shared" si="6"/>
        <v>150.36341986936299</v>
      </c>
      <c r="DN13" s="28">
        <f t="shared" si="6"/>
        <v>156.52832008400685</v>
      </c>
      <c r="DO13" s="28">
        <f t="shared" si="6"/>
        <v>162.94598120745113</v>
      </c>
      <c r="DP13" s="28">
        <f t="shared" si="6"/>
        <v>169.62676643695661</v>
      </c>
      <c r="DQ13" s="28">
        <f t="shared" si="6"/>
        <v>176.58146386087182</v>
      </c>
      <c r="DR13" s="28">
        <f t="shared" si="6"/>
        <v>183.82130387916754</v>
      </c>
      <c r="DS13" s="28">
        <f t="shared" si="6"/>
        <v>191.3579773382134</v>
      </c>
      <c r="DT13" s="28">
        <f t="shared" si="6"/>
        <v>199.20365440908014</v>
      </c>
      <c r="DU13" s="28">
        <f t="shared" si="6"/>
        <v>207.37100423985243</v>
      </c>
      <c r="DV13" s="28">
        <f t="shared" si="6"/>
        <v>215.87321541368635</v>
      </c>
      <c r="DW13" s="28">
        <f t="shared" si="6"/>
        <v>224.72401724564747</v>
      </c>
      <c r="DX13" s="28">
        <f t="shared" si="6"/>
        <v>233.93770195271901</v>
      </c>
      <c r="DY13" s="28">
        <f t="shared" si="6"/>
        <v>243.52914773278047</v>
      </c>
      <c r="DZ13" s="28">
        <f t="shared" si="6"/>
        <v>253.51384278982445</v>
      </c>
      <c r="EA13" s="28">
        <f t="shared" si="6"/>
        <v>263.90791034420721</v>
      </c>
      <c r="EB13" s="28">
        <f t="shared" si="6"/>
        <v>274.72813466831968</v>
      </c>
      <c r="EC13" s="28">
        <f t="shared" si="6"/>
        <v>285.99198818972076</v>
      </c>
      <c r="ED13" s="28">
        <f t="shared" si="6"/>
        <v>297.71765970549927</v>
      </c>
      <c r="EE13" s="28">
        <f t="shared" si="6"/>
        <v>309.92408375342472</v>
      </c>
      <c r="EF13" s="28">
        <f t="shared" si="6"/>
        <v>322.63097118731514</v>
      </c>
      <c r="EG13" s="28">
        <f t="shared" si="6"/>
        <v>335.85884100599503</v>
      </c>
      <c r="EH13" s="28">
        <f t="shared" si="6"/>
        <v>349.62905348724081</v>
      </c>
      <c r="EI13" s="28">
        <f t="shared" si="6"/>
        <v>363.96384468021768</v>
      </c>
      <c r="EJ13" s="28">
        <f t="shared" si="6"/>
        <v>378.8863623121066</v>
      </c>
      <c r="EK13" s="28">
        <f t="shared" si="6"/>
        <v>394.42070316690297</v>
      </c>
      <c r="EL13" s="28">
        <f t="shared" si="6"/>
        <v>410.59195199674593</v>
      </c>
      <c r="EM13" s="28">
        <f t="shared" si="6"/>
        <v>427.42622202861247</v>
      </c>
      <c r="EN13" s="28">
        <f t="shared" si="6"/>
        <v>444.95069713178555</v>
      </c>
      <c r="EO13" s="28">
        <f t="shared" si="6"/>
        <v>463.19367571418871</v>
      </c>
      <c r="EP13" s="28">
        <f t="shared" si="6"/>
        <v>482.1846164184704</v>
      </c>
      <c r="EQ13" s="28">
        <f t="shared" si="6"/>
        <v>501.95418569162763</v>
      </c>
      <c r="ER13" s="28">
        <f t="shared" si="6"/>
        <v>522.53430730498428</v>
      </c>
      <c r="ES13" s="28">
        <f t="shared" si="6"/>
        <v>543.95821390448862</v>
      </c>
      <c r="ET13" s="28">
        <f t="shared" si="6"/>
        <v>566.26050067457265</v>
      </c>
      <c r="EU13" s="28">
        <f t="shared" si="6"/>
        <v>589.4771812022301</v>
      </c>
      <c r="EV13" s="28">
        <f t="shared" si="6"/>
        <v>613.64574563152144</v>
      </c>
      <c r="EW13" s="28">
        <f t="shared" si="6"/>
        <v>638.8052212024138</v>
      </c>
      <c r="EX13" s="28">
        <f t="shared" si="6"/>
        <v>664.99623527171275</v>
      </c>
      <c r="EY13" s="28">
        <f t="shared" ref="EY13:HH17" si="7">EX13*(1+$M13)</f>
        <v>692.26108091785295</v>
      </c>
      <c r="EZ13" s="28">
        <f t="shared" si="7"/>
        <v>720.64378523548487</v>
      </c>
      <c r="FA13" s="28">
        <f t="shared" si="7"/>
        <v>750.19018043013966</v>
      </c>
      <c r="FB13" s="28">
        <f t="shared" si="7"/>
        <v>780.94797782777528</v>
      </c>
      <c r="FC13" s="28">
        <f t="shared" si="7"/>
        <v>812.96684491871406</v>
      </c>
      <c r="FD13" s="28">
        <f t="shared" si="7"/>
        <v>846.29848556038132</v>
      </c>
      <c r="FE13" s="28">
        <f t="shared" si="7"/>
        <v>880.99672346835689</v>
      </c>
      <c r="FF13" s="28">
        <f t="shared" si="7"/>
        <v>917.11758913055951</v>
      </c>
      <c r="FG13" s="28">
        <f t="shared" si="7"/>
        <v>954.71941028491233</v>
      </c>
      <c r="FH13" s="28">
        <f t="shared" si="7"/>
        <v>993.86290610659364</v>
      </c>
      <c r="FI13" s="28">
        <f t="shared" si="7"/>
        <v>1034.6112852569638</v>
      </c>
      <c r="FJ13" s="28">
        <f t="shared" si="7"/>
        <v>1077.0303479524991</v>
      </c>
      <c r="FK13" s="28">
        <f t="shared" si="7"/>
        <v>1121.1885922185515</v>
      </c>
      <c r="FL13" s="28">
        <f t="shared" si="7"/>
        <v>1167.157324499512</v>
      </c>
      <c r="FM13" s="28">
        <f t="shared" si="7"/>
        <v>1215.0107748039918</v>
      </c>
      <c r="FN13" s="28">
        <f t="shared" si="7"/>
        <v>1264.8262165709555</v>
      </c>
      <c r="FO13" s="28">
        <f t="shared" si="7"/>
        <v>1316.6840914503646</v>
      </c>
      <c r="FP13" s="28">
        <f t="shared" si="7"/>
        <v>1370.6681391998295</v>
      </c>
      <c r="FQ13" s="28">
        <f t="shared" si="7"/>
        <v>1426.8655329070225</v>
      </c>
      <c r="FR13" s="28">
        <f t="shared" si="7"/>
        <v>1485.3670197562103</v>
      </c>
      <c r="FS13" s="28">
        <f t="shared" si="7"/>
        <v>1546.2670675662148</v>
      </c>
      <c r="FT13" s="28">
        <f t="shared" si="7"/>
        <v>1609.6640173364294</v>
      </c>
      <c r="FU13" s="28">
        <f t="shared" si="7"/>
        <v>1675.6602420472229</v>
      </c>
      <c r="FV13" s="28">
        <f t="shared" si="7"/>
        <v>1744.362311971159</v>
      </c>
      <c r="FW13" s="28">
        <f t="shared" si="7"/>
        <v>1815.8811667619764</v>
      </c>
      <c r="FX13" s="28">
        <f t="shared" si="7"/>
        <v>1890.3322945992172</v>
      </c>
      <c r="FY13" s="28">
        <f t="shared" si="7"/>
        <v>1967.835918677785</v>
      </c>
      <c r="FZ13" s="28">
        <f t="shared" si="7"/>
        <v>2048.5171913435743</v>
      </c>
      <c r="GA13" s="28">
        <f t="shared" si="7"/>
        <v>2132.5063961886608</v>
      </c>
      <c r="GB13" s="28">
        <f t="shared" si="7"/>
        <v>2219.9391584323957</v>
      </c>
      <c r="GC13" s="28">
        <f t="shared" si="7"/>
        <v>2310.9566639281238</v>
      </c>
      <c r="GD13" s="28">
        <f t="shared" si="7"/>
        <v>2405.7058871491768</v>
      </c>
      <c r="GE13" s="28">
        <f t="shared" si="7"/>
        <v>2504.3398285222929</v>
      </c>
      <c r="GF13" s="28">
        <f t="shared" si="7"/>
        <v>2607.0177614917066</v>
      </c>
      <c r="GG13" s="28">
        <f t="shared" si="7"/>
        <v>2713.9054897128663</v>
      </c>
      <c r="GH13" s="28">
        <f t="shared" si="7"/>
        <v>2825.1756147910937</v>
      </c>
      <c r="GI13" s="28">
        <f t="shared" si="7"/>
        <v>2941.0078149975284</v>
      </c>
      <c r="GJ13" s="28">
        <f t="shared" si="7"/>
        <v>3061.5891354124269</v>
      </c>
      <c r="GK13" s="28">
        <f t="shared" si="7"/>
        <v>3187.114289964336</v>
      </c>
      <c r="GL13" s="28">
        <f t="shared" si="7"/>
        <v>3317.7859758528734</v>
      </c>
      <c r="GM13" s="28">
        <f t="shared" si="7"/>
        <v>3453.8152008628408</v>
      </c>
      <c r="GN13" s="28">
        <f t="shared" si="7"/>
        <v>3595.4216240982169</v>
      </c>
      <c r="GO13" s="28">
        <f t="shared" si="7"/>
        <v>3742.8339106862436</v>
      </c>
      <c r="GP13" s="28">
        <f t="shared" si="7"/>
        <v>3896.2901010243795</v>
      </c>
      <c r="GQ13" s="28">
        <f t="shared" si="7"/>
        <v>4056.037995166379</v>
      </c>
      <c r="GR13" s="28">
        <f t="shared" si="7"/>
        <v>4222.3355529682003</v>
      </c>
      <c r="GS13" s="28">
        <f t="shared" si="7"/>
        <v>4395.4513106398963</v>
      </c>
      <c r="GT13" s="28">
        <f t="shared" si="7"/>
        <v>4575.6648143761313</v>
      </c>
      <c r="GU13" s="28">
        <f t="shared" si="7"/>
        <v>4763.2670717655519</v>
      </c>
      <c r="GV13" s="28">
        <f t="shared" si="7"/>
        <v>4958.5610217079393</v>
      </c>
      <c r="GW13" s="28">
        <f t="shared" si="7"/>
        <v>5161.8620235979643</v>
      </c>
      <c r="GX13" s="28">
        <f t="shared" si="7"/>
        <v>5373.49836656548</v>
      </c>
      <c r="GY13" s="28">
        <f t="shared" si="7"/>
        <v>5593.8117995946641</v>
      </c>
      <c r="GZ13" s="28">
        <f t="shared" si="7"/>
        <v>5823.1580833780445</v>
      </c>
      <c r="HA13" s="28">
        <f t="shared" si="7"/>
        <v>6061.9075647965437</v>
      </c>
      <c r="HB13" s="28">
        <f t="shared" si="7"/>
        <v>6310.4457749532012</v>
      </c>
      <c r="HC13" s="28">
        <f t="shared" si="7"/>
        <v>6569.1740517262815</v>
      </c>
      <c r="HD13" s="28">
        <f t="shared" si="7"/>
        <v>6838.5101878470587</v>
      </c>
      <c r="HE13" s="28">
        <f t="shared" si="7"/>
        <v>7118.8891055487875</v>
      </c>
      <c r="HF13" s="28">
        <f t="shared" si="7"/>
        <v>7410.7635588762869</v>
      </c>
      <c r="HG13" s="28">
        <f t="shared" si="7"/>
        <v>7714.6048647902144</v>
      </c>
      <c r="HH13" s="28">
        <f t="shared" si="7"/>
        <v>8030.9036642466126</v>
      </c>
    </row>
    <row r="14" spans="1:221" ht="17.25" customHeight="1" x14ac:dyDescent="0.2">
      <c r="A14" s="22">
        <f>A13+1</f>
        <v>2</v>
      </c>
      <c r="B14" s="22"/>
      <c r="C14" s="23" t="s">
        <v>229</v>
      </c>
      <c r="D14" s="24"/>
      <c r="E14" s="20">
        <v>45.564666666666668</v>
      </c>
      <c r="F14" s="20">
        <v>1.42</v>
      </c>
      <c r="G14" s="25">
        <v>6.5833333333333341E-2</v>
      </c>
      <c r="H14" s="26">
        <f t="shared" ref="H14:H33" si="8">G14-($G14-$M14)/6</f>
        <v>6.1694444444444455E-2</v>
      </c>
      <c r="I14" s="26">
        <f t="shared" ref="I14:I33" si="9">H14-($G14-$M14)/6</f>
        <v>5.7555555555555568E-2</v>
      </c>
      <c r="J14" s="26">
        <f t="shared" ref="J14:J33" si="10">I14-($G14-$M14)/6</f>
        <v>5.3416666666666682E-2</v>
      </c>
      <c r="K14" s="26">
        <f t="shared" ref="K14:K33" si="11">J14-($G14-$M14)/6</f>
        <v>4.9277777777777795E-2</v>
      </c>
      <c r="L14" s="26">
        <f t="shared" ref="L14:L33" si="12">K14-($G14-$M14)/6</f>
        <v>4.5138888888888909E-2</v>
      </c>
      <c r="M14" s="26">
        <f>M13</f>
        <v>4.1000000000000002E-2</v>
      </c>
      <c r="N14" s="25">
        <f t="shared" ref="N14" si="13">IRR(P14:HH14)</f>
        <v>7.8963629498275179E-2</v>
      </c>
      <c r="P14" s="27">
        <f t="shared" si="1"/>
        <v>-45.564666666666668</v>
      </c>
      <c r="Q14" s="28">
        <f t="shared" si="2"/>
        <v>1.5134833333333333</v>
      </c>
      <c r="R14" s="28">
        <f t="shared" si="3"/>
        <v>1.6131209861111111</v>
      </c>
      <c r="S14" s="28">
        <f t="shared" si="3"/>
        <v>1.7193181176967594</v>
      </c>
      <c r="T14" s="28">
        <f t="shared" si="3"/>
        <v>1.8325065604451294</v>
      </c>
      <c r="U14" s="28">
        <f t="shared" si="3"/>
        <v>1.9531465756744339</v>
      </c>
      <c r="V14" s="28">
        <f t="shared" si="4"/>
        <v>2.0736448685792372</v>
      </c>
      <c r="W14" s="28">
        <f t="shared" si="4"/>
        <v>2.1929946510152423</v>
      </c>
      <c r="X14" s="28">
        <f t="shared" si="4"/>
        <v>2.3101371152903063</v>
      </c>
      <c r="Y14" s="28">
        <f t="shared" si="4"/>
        <v>2.4239755386937785</v>
      </c>
      <c r="Z14" s="28">
        <f t="shared" si="4"/>
        <v>2.5333911012042614</v>
      </c>
      <c r="AA14" s="28">
        <f t="shared" si="5"/>
        <v>2.6372601363536359</v>
      </c>
      <c r="AB14" s="28">
        <f t="shared" si="5"/>
        <v>2.7453878019441347</v>
      </c>
      <c r="AC14" s="28">
        <f t="shared" si="5"/>
        <v>2.8579487018238439</v>
      </c>
      <c r="AD14" s="28">
        <f t="shared" si="5"/>
        <v>2.9751245985986214</v>
      </c>
      <c r="AE14" s="28">
        <f t="shared" si="5"/>
        <v>3.0971047071411646</v>
      </c>
      <c r="AF14" s="28">
        <f t="shared" si="5"/>
        <v>3.2240860001339522</v>
      </c>
      <c r="AG14" s="28">
        <f t="shared" si="5"/>
        <v>3.3562735261394439</v>
      </c>
      <c r="AH14" s="28">
        <f t="shared" si="5"/>
        <v>3.4938807407111607</v>
      </c>
      <c r="AI14" s="28">
        <f t="shared" si="5"/>
        <v>3.6371298510803181</v>
      </c>
      <c r="AJ14" s="28">
        <f t="shared" si="5"/>
        <v>3.786252174974611</v>
      </c>
      <c r="AK14" s="28">
        <f t="shared" si="5"/>
        <v>3.9414885141485696</v>
      </c>
      <c r="AL14" s="28">
        <f t="shared" si="5"/>
        <v>4.1030895432286609</v>
      </c>
      <c r="AM14" s="28">
        <f t="shared" si="5"/>
        <v>4.2713162145010362</v>
      </c>
      <c r="AN14" s="28">
        <f t="shared" si="5"/>
        <v>4.4464401792955783</v>
      </c>
      <c r="AO14" s="28">
        <f t="shared" si="5"/>
        <v>4.6287442266466963</v>
      </c>
      <c r="AP14" s="28">
        <f t="shared" si="5"/>
        <v>4.8185227399392101</v>
      </c>
      <c r="AQ14" s="28">
        <f t="shared" si="5"/>
        <v>5.0160821722767173</v>
      </c>
      <c r="AR14" s="28">
        <f t="shared" si="5"/>
        <v>5.2217415413400623</v>
      </c>
      <c r="AS14" s="28">
        <f t="shared" si="5"/>
        <v>5.4358329445350044</v>
      </c>
      <c r="AT14" s="28">
        <f t="shared" si="5"/>
        <v>5.6587020952609395</v>
      </c>
      <c r="AU14" s="28">
        <f t="shared" si="5"/>
        <v>5.8907088811666375</v>
      </c>
      <c r="AV14" s="28">
        <f t="shared" si="5"/>
        <v>6.1322279452944688</v>
      </c>
      <c r="AW14" s="28">
        <f t="shared" si="5"/>
        <v>6.3836492910515412</v>
      </c>
      <c r="AX14" s="28">
        <f t="shared" si="5"/>
        <v>6.645378911984654</v>
      </c>
      <c r="AY14" s="28">
        <f t="shared" si="5"/>
        <v>6.9178394473760241</v>
      </c>
      <c r="AZ14" s="28">
        <f t="shared" si="5"/>
        <v>7.2014708647184404</v>
      </c>
      <c r="BA14" s="28">
        <f t="shared" si="5"/>
        <v>7.4967311701718957</v>
      </c>
      <c r="BB14" s="28">
        <f t="shared" si="5"/>
        <v>7.8040971481489425</v>
      </c>
      <c r="BC14" s="28">
        <f t="shared" si="5"/>
        <v>8.1240651312230483</v>
      </c>
      <c r="BD14" s="28">
        <f t="shared" si="5"/>
        <v>8.4571518016031924</v>
      </c>
      <c r="BE14" s="28">
        <f t="shared" si="5"/>
        <v>8.8038950254689219</v>
      </c>
      <c r="BF14" s="28">
        <f t="shared" si="5"/>
        <v>9.1648547215131462</v>
      </c>
      <c r="BG14" s="28">
        <f t="shared" si="5"/>
        <v>9.5406137650951841</v>
      </c>
      <c r="BH14" s="28">
        <f t="shared" si="5"/>
        <v>9.9317789294640857</v>
      </c>
      <c r="BI14" s="28">
        <f t="shared" si="5"/>
        <v>10.338981865572112</v>
      </c>
      <c r="BJ14" s="28">
        <f t="shared" si="5"/>
        <v>10.762880122060569</v>
      </c>
      <c r="BK14" s="28">
        <f t="shared" si="5"/>
        <v>11.204158207065051</v>
      </c>
      <c r="BL14" s="28">
        <f t="shared" si="5"/>
        <v>11.663528693554717</v>
      </c>
      <c r="BM14" s="28">
        <f t="shared" si="5"/>
        <v>12.14173336999046</v>
      </c>
      <c r="BN14" s="28">
        <f t="shared" si="5"/>
        <v>12.639544438160067</v>
      </c>
      <c r="BO14" s="28">
        <f t="shared" si="5"/>
        <v>13.157765760124629</v>
      </c>
      <c r="BP14" s="28">
        <f t="shared" si="5"/>
        <v>13.697234156289738</v>
      </c>
      <c r="BQ14" s="28">
        <f t="shared" si="5"/>
        <v>14.258820756697617</v>
      </c>
      <c r="BR14" s="28">
        <f t="shared" si="5"/>
        <v>14.843432407722219</v>
      </c>
      <c r="BS14" s="28">
        <f t="shared" si="5"/>
        <v>15.452013136438829</v>
      </c>
      <c r="BT14" s="28">
        <f t="shared" si="5"/>
        <v>16.085545675032819</v>
      </c>
      <c r="BU14" s="28">
        <f t="shared" si="5"/>
        <v>16.745053047709163</v>
      </c>
      <c r="BV14" s="28">
        <f t="shared" si="5"/>
        <v>17.431600222665239</v>
      </c>
      <c r="BW14" s="28">
        <f t="shared" si="5"/>
        <v>18.146295831794511</v>
      </c>
      <c r="BX14" s="28">
        <f t="shared" si="5"/>
        <v>18.890293960898084</v>
      </c>
      <c r="BY14" s="28">
        <f t="shared" si="5"/>
        <v>19.664796013294904</v>
      </c>
      <c r="BZ14" s="28">
        <f t="shared" si="5"/>
        <v>20.471052649839994</v>
      </c>
      <c r="CA14" s="28">
        <f t="shared" si="5"/>
        <v>21.310365808483432</v>
      </c>
      <c r="CB14" s="28">
        <f t="shared" si="5"/>
        <v>22.18409080663125</v>
      </c>
      <c r="CC14" s="28">
        <f t="shared" si="5"/>
        <v>23.093638529703131</v>
      </c>
      <c r="CD14" s="28">
        <f t="shared" si="5"/>
        <v>24.040477709420959</v>
      </c>
      <c r="CE14" s="28">
        <f t="shared" si="5"/>
        <v>25.026137295507215</v>
      </c>
      <c r="CF14" s="28">
        <f t="shared" si="5"/>
        <v>26.05220892462301</v>
      </c>
      <c r="CG14" s="28">
        <f t="shared" si="5"/>
        <v>27.120349490532551</v>
      </c>
      <c r="CH14" s="28">
        <f t="shared" si="5"/>
        <v>28.232283819644383</v>
      </c>
      <c r="CI14" s="28">
        <f t="shared" si="5"/>
        <v>29.389807456249802</v>
      </c>
      <c r="CJ14" s="28">
        <f t="shared" si="5"/>
        <v>30.594789561956041</v>
      </c>
      <c r="CK14" s="28">
        <f t="shared" si="5"/>
        <v>31.849175933996236</v>
      </c>
      <c r="CL14" s="28">
        <f t="shared" si="5"/>
        <v>33.154992147290081</v>
      </c>
      <c r="CM14" s="28">
        <f t="shared" si="6"/>
        <v>34.514346825328971</v>
      </c>
      <c r="CN14" s="28">
        <f t="shared" si="6"/>
        <v>35.929435045167459</v>
      </c>
      <c r="CO14" s="28">
        <f t="shared" si="6"/>
        <v>37.402541882019321</v>
      </c>
      <c r="CP14" s="28">
        <f t="shared" si="6"/>
        <v>38.936046099182107</v>
      </c>
      <c r="CQ14" s="28">
        <f t="shared" si="6"/>
        <v>40.532423989248571</v>
      </c>
      <c r="CR14" s="28">
        <f t="shared" si="6"/>
        <v>42.194253372807758</v>
      </c>
      <c r="CS14" s="28">
        <f t="shared" si="6"/>
        <v>43.924217761092869</v>
      </c>
      <c r="CT14" s="28">
        <f t="shared" si="6"/>
        <v>45.725110689297672</v>
      </c>
      <c r="CU14" s="28">
        <f t="shared" si="6"/>
        <v>47.599840227558872</v>
      </c>
      <c r="CV14" s="28">
        <f t="shared" si="6"/>
        <v>49.551433676888784</v>
      </c>
      <c r="CW14" s="28">
        <f t="shared" si="6"/>
        <v>51.58304245764122</v>
      </c>
      <c r="CX14" s="28">
        <f t="shared" si="6"/>
        <v>53.697947198404506</v>
      </c>
      <c r="CY14" s="28">
        <f t="shared" si="6"/>
        <v>55.899563033539089</v>
      </c>
      <c r="CZ14" s="28">
        <f t="shared" si="6"/>
        <v>58.191445117914185</v>
      </c>
      <c r="DA14" s="28">
        <f t="shared" si="6"/>
        <v>60.577294367748664</v>
      </c>
      <c r="DB14" s="28">
        <f t="shared" si="6"/>
        <v>63.060963436826356</v>
      </c>
      <c r="DC14" s="28">
        <f t="shared" si="6"/>
        <v>65.646462937736231</v>
      </c>
      <c r="DD14" s="28">
        <f t="shared" si="6"/>
        <v>68.337967918183409</v>
      </c>
      <c r="DE14" s="28">
        <f t="shared" si="6"/>
        <v>71.139824602828924</v>
      </c>
      <c r="DF14" s="28">
        <f t="shared" si="6"/>
        <v>74.056557411544901</v>
      </c>
      <c r="DG14" s="28">
        <f t="shared" si="6"/>
        <v>77.092876265418241</v>
      </c>
      <c r="DH14" s="28">
        <f t="shared" si="6"/>
        <v>80.253684192300383</v>
      </c>
      <c r="DI14" s="28">
        <f t="shared" si="6"/>
        <v>83.5440852441847</v>
      </c>
      <c r="DJ14" s="28">
        <f t="shared" si="6"/>
        <v>86.969392739196266</v>
      </c>
      <c r="DK14" s="28">
        <f t="shared" si="6"/>
        <v>90.5351378415033</v>
      </c>
      <c r="DL14" s="28">
        <f t="shared" si="6"/>
        <v>94.247078493004935</v>
      </c>
      <c r="DM14" s="28">
        <f t="shared" si="6"/>
        <v>98.111208711218126</v>
      </c>
      <c r="DN14" s="28">
        <f t="shared" si="6"/>
        <v>102.13376826837806</v>
      </c>
      <c r="DO14" s="28">
        <f t="shared" si="6"/>
        <v>106.32125276738155</v>
      </c>
      <c r="DP14" s="28">
        <f t="shared" si="6"/>
        <v>110.68042413084419</v>
      </c>
      <c r="DQ14" s="28">
        <f t="shared" si="6"/>
        <v>115.21832152020879</v>
      </c>
      <c r="DR14" s="28">
        <f t="shared" si="6"/>
        <v>119.94227270253734</v>
      </c>
      <c r="DS14" s="28">
        <f t="shared" si="6"/>
        <v>124.85990588334136</v>
      </c>
      <c r="DT14" s="28">
        <f t="shared" si="6"/>
        <v>129.97916202455835</v>
      </c>
      <c r="DU14" s="28">
        <f t="shared" si="6"/>
        <v>135.30830766756523</v>
      </c>
      <c r="DV14" s="28">
        <f t="shared" si="6"/>
        <v>140.85594828193538</v>
      </c>
      <c r="DW14" s="28">
        <f t="shared" si="6"/>
        <v>146.63104216149472</v>
      </c>
      <c r="DX14" s="28">
        <f t="shared" si="6"/>
        <v>152.642914890116</v>
      </c>
      <c r="DY14" s="28">
        <f t="shared" si="6"/>
        <v>158.90127440061076</v>
      </c>
      <c r="DZ14" s="28">
        <f t="shared" si="6"/>
        <v>165.4162266510358</v>
      </c>
      <c r="EA14" s="28">
        <f t="shared" si="6"/>
        <v>172.19829194372826</v>
      </c>
      <c r="EB14" s="28">
        <f t="shared" si="6"/>
        <v>179.2584219134211</v>
      </c>
      <c r="EC14" s="28">
        <f t="shared" si="6"/>
        <v>186.60801721187136</v>
      </c>
      <c r="ED14" s="28">
        <f t="shared" si="6"/>
        <v>194.25894591755807</v>
      </c>
      <c r="EE14" s="28">
        <f t="shared" si="6"/>
        <v>202.22356270017792</v>
      </c>
      <c r="EF14" s="28">
        <f t="shared" si="6"/>
        <v>210.5147287708852</v>
      </c>
      <c r="EG14" s="28">
        <f t="shared" si="6"/>
        <v>219.14583265049149</v>
      </c>
      <c r="EH14" s="28">
        <f t="shared" si="6"/>
        <v>228.13081178916161</v>
      </c>
      <c r="EI14" s="28">
        <f t="shared" si="6"/>
        <v>237.48417507251722</v>
      </c>
      <c r="EJ14" s="28">
        <f t="shared" si="6"/>
        <v>247.22102625049041</v>
      </c>
      <c r="EK14" s="28">
        <f t="shared" si="6"/>
        <v>257.3570883267605</v>
      </c>
      <c r="EL14" s="28">
        <f t="shared" si="6"/>
        <v>267.90872894815766</v>
      </c>
      <c r="EM14" s="28">
        <f t="shared" si="6"/>
        <v>278.8929868350321</v>
      </c>
      <c r="EN14" s="28">
        <f t="shared" si="6"/>
        <v>290.32759929526839</v>
      </c>
      <c r="EO14" s="28">
        <f t="shared" si="6"/>
        <v>302.23103086637434</v>
      </c>
      <c r="EP14" s="28">
        <f t="shared" si="6"/>
        <v>314.62250313189566</v>
      </c>
      <c r="EQ14" s="28">
        <f t="shared" si="6"/>
        <v>327.52202576030334</v>
      </c>
      <c r="ER14" s="28">
        <f t="shared" si="6"/>
        <v>340.95042881647572</v>
      </c>
      <c r="ES14" s="28">
        <f t="shared" si="6"/>
        <v>354.92939639795122</v>
      </c>
      <c r="ET14" s="28">
        <f t="shared" si="6"/>
        <v>369.48150165026721</v>
      </c>
      <c r="EU14" s="28">
        <f t="shared" si="6"/>
        <v>384.63024321792813</v>
      </c>
      <c r="EV14" s="28">
        <f t="shared" si="6"/>
        <v>400.40008318986315</v>
      </c>
      <c r="EW14" s="28">
        <f t="shared" si="6"/>
        <v>416.81648660064752</v>
      </c>
      <c r="EX14" s="28">
        <f t="shared" si="6"/>
        <v>433.90596255127406</v>
      </c>
      <c r="EY14" s="28">
        <f t="shared" si="7"/>
        <v>451.69610701587624</v>
      </c>
      <c r="EZ14" s="28">
        <f t="shared" si="7"/>
        <v>470.21564740352716</v>
      </c>
      <c r="FA14" s="28">
        <f t="shared" si="7"/>
        <v>489.49448894707172</v>
      </c>
      <c r="FB14" s="28">
        <f t="shared" si="7"/>
        <v>509.56376299390161</v>
      </c>
      <c r="FC14" s="28">
        <f t="shared" si="7"/>
        <v>530.45587727665156</v>
      </c>
      <c r="FD14" s="28">
        <f t="shared" si="7"/>
        <v>552.20456824499422</v>
      </c>
      <c r="FE14" s="28">
        <f t="shared" si="7"/>
        <v>574.84495554303896</v>
      </c>
      <c r="FF14" s="28">
        <f t="shared" si="7"/>
        <v>598.41359872030353</v>
      </c>
      <c r="FG14" s="28">
        <f t="shared" si="7"/>
        <v>622.9485562678359</v>
      </c>
      <c r="FH14" s="28">
        <f t="shared" si="7"/>
        <v>648.48944707481712</v>
      </c>
      <c r="FI14" s="28">
        <f t="shared" si="7"/>
        <v>675.0775144048846</v>
      </c>
      <c r="FJ14" s="28">
        <f t="shared" si="7"/>
        <v>702.75569249548482</v>
      </c>
      <c r="FK14" s="28">
        <f t="shared" si="7"/>
        <v>731.5686758877996</v>
      </c>
      <c r="FL14" s="28">
        <f t="shared" si="7"/>
        <v>761.56299159919934</v>
      </c>
      <c r="FM14" s="28">
        <f t="shared" si="7"/>
        <v>792.78707425476648</v>
      </c>
      <c r="FN14" s="28">
        <f t="shared" si="7"/>
        <v>825.2913442992118</v>
      </c>
      <c r="FO14" s="28">
        <f t="shared" si="7"/>
        <v>859.12828941547946</v>
      </c>
      <c r="FP14" s="28">
        <f t="shared" si="7"/>
        <v>894.35254928151403</v>
      </c>
      <c r="FQ14" s="28">
        <f t="shared" si="7"/>
        <v>931.02100380205604</v>
      </c>
      <c r="FR14" s="28">
        <f t="shared" si="7"/>
        <v>969.19286495794029</v>
      </c>
      <c r="FS14" s="28">
        <f t="shared" si="7"/>
        <v>1008.9297724212157</v>
      </c>
      <c r="FT14" s="28">
        <f t="shared" si="7"/>
        <v>1050.2958930904854</v>
      </c>
      <c r="FU14" s="28">
        <f t="shared" si="7"/>
        <v>1093.3580247071952</v>
      </c>
      <c r="FV14" s="28">
        <f t="shared" si="7"/>
        <v>1138.1857037201901</v>
      </c>
      <c r="FW14" s="28">
        <f t="shared" si="7"/>
        <v>1184.8513175727178</v>
      </c>
      <c r="FX14" s="28">
        <f t="shared" si="7"/>
        <v>1233.4302215931991</v>
      </c>
      <c r="FY14" s="28">
        <f t="shared" si="7"/>
        <v>1284.0008606785202</v>
      </c>
      <c r="FZ14" s="28">
        <f t="shared" si="7"/>
        <v>1336.6448959663394</v>
      </c>
      <c r="GA14" s="28">
        <f t="shared" si="7"/>
        <v>1391.4473367009591</v>
      </c>
      <c r="GB14" s="28">
        <f t="shared" si="7"/>
        <v>1448.4966775056982</v>
      </c>
      <c r="GC14" s="28">
        <f t="shared" si="7"/>
        <v>1507.8850412834317</v>
      </c>
      <c r="GD14" s="28">
        <f t="shared" si="7"/>
        <v>1569.7083279760523</v>
      </c>
      <c r="GE14" s="28">
        <f t="shared" si="7"/>
        <v>1634.0663694230702</v>
      </c>
      <c r="GF14" s="28">
        <f t="shared" si="7"/>
        <v>1701.0630905694161</v>
      </c>
      <c r="GG14" s="28">
        <f t="shared" si="7"/>
        <v>1770.8066772827619</v>
      </c>
      <c r="GH14" s="28">
        <f t="shared" si="7"/>
        <v>1843.409751051355</v>
      </c>
      <c r="GI14" s="28">
        <f t="shared" si="7"/>
        <v>1918.9895508444604</v>
      </c>
      <c r="GJ14" s="28">
        <f t="shared" si="7"/>
        <v>1997.668122429083</v>
      </c>
      <c r="GK14" s="28">
        <f t="shared" si="7"/>
        <v>2079.5725154486754</v>
      </c>
      <c r="GL14" s="28">
        <f t="shared" si="7"/>
        <v>2164.8349885820708</v>
      </c>
      <c r="GM14" s="28">
        <f t="shared" si="7"/>
        <v>2253.5932231139354</v>
      </c>
      <c r="GN14" s="28">
        <f t="shared" si="7"/>
        <v>2345.9905452616067</v>
      </c>
      <c r="GO14" s="28">
        <f t="shared" si="7"/>
        <v>2442.1761576173326</v>
      </c>
      <c r="GP14" s="28">
        <f t="shared" si="7"/>
        <v>2542.3053800796429</v>
      </c>
      <c r="GQ14" s="28">
        <f t="shared" si="7"/>
        <v>2646.5399006629082</v>
      </c>
      <c r="GR14" s="28">
        <f t="shared" si="7"/>
        <v>2755.0480365900871</v>
      </c>
      <c r="GS14" s="28">
        <f t="shared" si="7"/>
        <v>2868.0050060902804</v>
      </c>
      <c r="GT14" s="28">
        <f t="shared" si="7"/>
        <v>2985.5932113399817</v>
      </c>
      <c r="GU14" s="28">
        <f t="shared" si="7"/>
        <v>3108.0025330049207</v>
      </c>
      <c r="GV14" s="28">
        <f t="shared" si="7"/>
        <v>3235.4306368581224</v>
      </c>
      <c r="GW14" s="28">
        <f t="shared" si="7"/>
        <v>3368.0832929693051</v>
      </c>
      <c r="GX14" s="28">
        <f t="shared" si="7"/>
        <v>3506.1747079810466</v>
      </c>
      <c r="GY14" s="28">
        <f t="shared" si="7"/>
        <v>3649.9278710082694</v>
      </c>
      <c r="GZ14" s="28">
        <f t="shared" si="7"/>
        <v>3799.574913719608</v>
      </c>
      <c r="HA14" s="28">
        <f t="shared" si="7"/>
        <v>3955.3574851821118</v>
      </c>
      <c r="HB14" s="28">
        <f t="shared" si="7"/>
        <v>4117.5271420745785</v>
      </c>
      <c r="HC14" s="28">
        <f t="shared" si="7"/>
        <v>4286.3457548996357</v>
      </c>
      <c r="HD14" s="28">
        <f t="shared" si="7"/>
        <v>4462.0859308505205</v>
      </c>
      <c r="HE14" s="28">
        <f t="shared" si="7"/>
        <v>4645.0314540153913</v>
      </c>
      <c r="HF14" s="28">
        <f t="shared" si="7"/>
        <v>4835.4777436300219</v>
      </c>
      <c r="HG14" s="28">
        <f t="shared" si="7"/>
        <v>5033.732331118852</v>
      </c>
      <c r="HH14" s="28">
        <f t="shared" si="7"/>
        <v>5240.1153566947241</v>
      </c>
    </row>
    <row r="15" spans="1:221" ht="17.25" customHeight="1" x14ac:dyDescent="0.2">
      <c r="A15" s="22">
        <f t="shared" ref="A15:A33" si="14">A14+1</f>
        <v>3</v>
      </c>
      <c r="B15" s="22"/>
      <c r="C15" s="23" t="s">
        <v>230</v>
      </c>
      <c r="D15" s="24"/>
      <c r="E15" s="20">
        <v>70.764333333333326</v>
      </c>
      <c r="F15" s="20">
        <v>1.9</v>
      </c>
      <c r="G15" s="25">
        <v>7.0000000000000007E-2</v>
      </c>
      <c r="H15" s="26">
        <f t="shared" si="8"/>
        <v>6.5166666666666678E-2</v>
      </c>
      <c r="I15" s="26">
        <f t="shared" si="9"/>
        <v>6.0333333333333343E-2</v>
      </c>
      <c r="J15" s="26">
        <f t="shared" si="10"/>
        <v>5.5500000000000008E-2</v>
      </c>
      <c r="K15" s="26">
        <f t="shared" si="11"/>
        <v>5.0666666666666672E-2</v>
      </c>
      <c r="L15" s="26">
        <f t="shared" si="12"/>
        <v>4.5833333333333337E-2</v>
      </c>
      <c r="M15" s="26">
        <f t="shared" ref="M15:M33" si="15">M14</f>
        <v>4.1000000000000002E-2</v>
      </c>
      <c r="N15" s="25">
        <f t="shared" ref="N15:N33" si="16">IRR(P15:HH15)</f>
        <v>7.4625312868169535E-2</v>
      </c>
      <c r="P15" s="27">
        <f t="shared" si="1"/>
        <v>-70.764333333333326</v>
      </c>
      <c r="Q15" s="28">
        <f t="shared" si="2"/>
        <v>2.0329999999999999</v>
      </c>
      <c r="R15" s="28">
        <f t="shared" si="3"/>
        <v>2.1753100000000001</v>
      </c>
      <c r="S15" s="28">
        <f t="shared" si="3"/>
        <v>2.3275817000000001</v>
      </c>
      <c r="T15" s="28">
        <f t="shared" si="3"/>
        <v>2.4905124190000003</v>
      </c>
      <c r="U15" s="28">
        <f t="shared" si="3"/>
        <v>2.6648482883300004</v>
      </c>
      <c r="V15" s="28">
        <f t="shared" si="4"/>
        <v>2.8385075684528385</v>
      </c>
      <c r="W15" s="28">
        <f t="shared" si="4"/>
        <v>3.0097641917494933</v>
      </c>
      <c r="X15" s="28">
        <f t="shared" si="4"/>
        <v>3.1768061043915905</v>
      </c>
      <c r="Y15" s="28">
        <f t="shared" si="4"/>
        <v>3.337764280347431</v>
      </c>
      <c r="Z15" s="28">
        <f t="shared" si="4"/>
        <v>3.4907451431966883</v>
      </c>
      <c r="AA15" s="28">
        <f t="shared" si="5"/>
        <v>3.6338656940677523</v>
      </c>
      <c r="AB15" s="28">
        <f t="shared" si="5"/>
        <v>3.7828541875245301</v>
      </c>
      <c r="AC15" s="28">
        <f t="shared" si="5"/>
        <v>3.9379512092130353</v>
      </c>
      <c r="AD15" s="28">
        <f t="shared" si="5"/>
        <v>4.0994072087907698</v>
      </c>
      <c r="AE15" s="28">
        <f t="shared" si="5"/>
        <v>4.2674829043511915</v>
      </c>
      <c r="AF15" s="28">
        <f t="shared" si="5"/>
        <v>4.44244970342959</v>
      </c>
      <c r="AG15" s="28">
        <f t="shared" si="5"/>
        <v>4.6245901412702031</v>
      </c>
      <c r="AH15" s="28">
        <f t="shared" si="5"/>
        <v>4.8141983370622814</v>
      </c>
      <c r="AI15" s="28">
        <f t="shared" si="5"/>
        <v>5.0115804688818342</v>
      </c>
      <c r="AJ15" s="28">
        <f t="shared" si="5"/>
        <v>5.2170552681059892</v>
      </c>
      <c r="AK15" s="28">
        <f t="shared" si="5"/>
        <v>5.4309545340983343</v>
      </c>
      <c r="AL15" s="28">
        <f t="shared" si="5"/>
        <v>5.6536236699963656</v>
      </c>
      <c r="AM15" s="28">
        <f t="shared" si="5"/>
        <v>5.885422240466216</v>
      </c>
      <c r="AN15" s="28">
        <f t="shared" si="5"/>
        <v>6.1267245523253306</v>
      </c>
      <c r="AO15" s="28">
        <f t="shared" si="5"/>
        <v>6.3779202589706685</v>
      </c>
      <c r="AP15" s="28">
        <f t="shared" si="5"/>
        <v>6.6394149895884658</v>
      </c>
      <c r="AQ15" s="28">
        <f t="shared" si="5"/>
        <v>6.9116310041615927</v>
      </c>
      <c r="AR15" s="28">
        <f t="shared" si="5"/>
        <v>7.1950078753322178</v>
      </c>
      <c r="AS15" s="28">
        <f t="shared" si="5"/>
        <v>7.4900031982208377</v>
      </c>
      <c r="AT15" s="28">
        <f t="shared" si="5"/>
        <v>7.7970933293478915</v>
      </c>
      <c r="AU15" s="28">
        <f t="shared" si="5"/>
        <v>8.1167741558511537</v>
      </c>
      <c r="AV15" s="28">
        <f t="shared" si="5"/>
        <v>8.4495618962410504</v>
      </c>
      <c r="AW15" s="28">
        <f t="shared" si="5"/>
        <v>8.7959939339869333</v>
      </c>
      <c r="AX15" s="28">
        <f t="shared" si="5"/>
        <v>9.1566296852803966</v>
      </c>
      <c r="AY15" s="28">
        <f t="shared" si="5"/>
        <v>9.5320515023768912</v>
      </c>
      <c r="AZ15" s="28">
        <f t="shared" si="5"/>
        <v>9.9228656139743432</v>
      </c>
      <c r="BA15" s="28">
        <f t="shared" si="5"/>
        <v>10.32970310414729</v>
      </c>
      <c r="BB15" s="28">
        <f t="shared" si="5"/>
        <v>10.753220931417328</v>
      </c>
      <c r="BC15" s="28">
        <f t="shared" si="5"/>
        <v>11.194102989605437</v>
      </c>
      <c r="BD15" s="28">
        <f t="shared" si="5"/>
        <v>11.653061212179258</v>
      </c>
      <c r="BE15" s="28">
        <f t="shared" si="5"/>
        <v>12.130836721878607</v>
      </c>
      <c r="BF15" s="28">
        <f t="shared" si="5"/>
        <v>12.62820102747563</v>
      </c>
      <c r="BG15" s="28">
        <f t="shared" si="5"/>
        <v>13.14595726960213</v>
      </c>
      <c r="BH15" s="28">
        <f t="shared" si="5"/>
        <v>13.684941517655817</v>
      </c>
      <c r="BI15" s="28">
        <f t="shared" si="5"/>
        <v>14.246024119879705</v>
      </c>
      <c r="BJ15" s="28">
        <f t="shared" si="5"/>
        <v>14.830111108794771</v>
      </c>
      <c r="BK15" s="28">
        <f t="shared" si="5"/>
        <v>15.438145664255355</v>
      </c>
      <c r="BL15" s="28">
        <f t="shared" si="5"/>
        <v>16.071109636489822</v>
      </c>
      <c r="BM15" s="28">
        <f t="shared" si="5"/>
        <v>16.730025131585904</v>
      </c>
      <c r="BN15" s="28">
        <f t="shared" si="5"/>
        <v>17.415956161980926</v>
      </c>
      <c r="BO15" s="28">
        <f t="shared" si="5"/>
        <v>18.130010364622144</v>
      </c>
      <c r="BP15" s="28">
        <f t="shared" si="5"/>
        <v>18.87334078957165</v>
      </c>
      <c r="BQ15" s="28">
        <f t="shared" si="5"/>
        <v>19.647147761944087</v>
      </c>
      <c r="BR15" s="28">
        <f t="shared" si="5"/>
        <v>20.452680820183794</v>
      </c>
      <c r="BS15" s="28">
        <f t="shared" si="5"/>
        <v>21.291240733811328</v>
      </c>
      <c r="BT15" s="28">
        <f t="shared" si="5"/>
        <v>22.164181603897593</v>
      </c>
      <c r="BU15" s="28">
        <f t="shared" si="5"/>
        <v>23.072913049657391</v>
      </c>
      <c r="BV15" s="28">
        <f t="shared" si="5"/>
        <v>24.018902484693342</v>
      </c>
      <c r="BW15" s="28">
        <f t="shared" si="5"/>
        <v>25.003677486565767</v>
      </c>
      <c r="BX15" s="28">
        <f t="shared" si="5"/>
        <v>26.02882826351496</v>
      </c>
      <c r="BY15" s="28">
        <f t="shared" si="5"/>
        <v>27.096010222319073</v>
      </c>
      <c r="BZ15" s="28">
        <f t="shared" si="5"/>
        <v>28.206946641434154</v>
      </c>
      <c r="CA15" s="28">
        <f t="shared" si="5"/>
        <v>29.363431453732954</v>
      </c>
      <c r="CB15" s="28">
        <f t="shared" si="5"/>
        <v>30.567332143336003</v>
      </c>
      <c r="CC15" s="28">
        <f t="shared" si="5"/>
        <v>31.820592761212776</v>
      </c>
      <c r="CD15" s="28">
        <f t="shared" si="5"/>
        <v>33.1252370644225</v>
      </c>
      <c r="CE15" s="28">
        <f t="shared" si="5"/>
        <v>34.48337178406382</v>
      </c>
      <c r="CF15" s="28">
        <f t="shared" si="5"/>
        <v>35.897190027210435</v>
      </c>
      <c r="CG15" s="28">
        <f t="shared" si="5"/>
        <v>37.368974818326059</v>
      </c>
      <c r="CH15" s="28">
        <f t="shared" si="5"/>
        <v>38.901102785877427</v>
      </c>
      <c r="CI15" s="28">
        <f t="shared" si="5"/>
        <v>40.496048000098398</v>
      </c>
      <c r="CJ15" s="28">
        <f t="shared" si="5"/>
        <v>42.156385968102427</v>
      </c>
      <c r="CK15" s="28">
        <f t="shared" si="5"/>
        <v>43.884797792794622</v>
      </c>
      <c r="CL15" s="28">
        <f t="shared" si="5"/>
        <v>45.684074502299197</v>
      </c>
      <c r="CM15" s="28">
        <f t="shared" si="6"/>
        <v>47.557121556893463</v>
      </c>
      <c r="CN15" s="28">
        <f t="shared" si="6"/>
        <v>49.50696354072609</v>
      </c>
      <c r="CO15" s="28">
        <f t="shared" si="6"/>
        <v>51.53674904589586</v>
      </c>
      <c r="CP15" s="28">
        <f t="shared" si="6"/>
        <v>53.649755756777587</v>
      </c>
      <c r="CQ15" s="28">
        <f t="shared" si="6"/>
        <v>55.849395742805463</v>
      </c>
      <c r="CR15" s="28">
        <f t="shared" si="6"/>
        <v>58.139220968260481</v>
      </c>
      <c r="CS15" s="28">
        <f t="shared" si="6"/>
        <v>60.522929027959158</v>
      </c>
      <c r="CT15" s="28">
        <f t="shared" si="6"/>
        <v>63.00436911810548</v>
      </c>
      <c r="CU15" s="28">
        <f t="shared" si="6"/>
        <v>65.587548251947794</v>
      </c>
      <c r="CV15" s="28">
        <f t="shared" si="6"/>
        <v>68.276637730277642</v>
      </c>
      <c r="CW15" s="28">
        <f t="shared" si="6"/>
        <v>71.075979877219027</v>
      </c>
      <c r="CX15" s="28">
        <f t="shared" si="6"/>
        <v>73.990095052184998</v>
      </c>
      <c r="CY15" s="28">
        <f t="shared" si="6"/>
        <v>77.02368894932458</v>
      </c>
      <c r="CZ15" s="28">
        <f t="shared" si="6"/>
        <v>80.181660196246881</v>
      </c>
      <c r="DA15" s="28">
        <f t="shared" si="6"/>
        <v>83.469108264292998</v>
      </c>
      <c r="DB15" s="28">
        <f t="shared" si="6"/>
        <v>86.891341703129001</v>
      </c>
      <c r="DC15" s="28">
        <f t="shared" si="6"/>
        <v>90.453886712957285</v>
      </c>
      <c r="DD15" s="28">
        <f t="shared" si="6"/>
        <v>94.162496068188531</v>
      </c>
      <c r="DE15" s="28">
        <f t="shared" si="6"/>
        <v>98.023158406984251</v>
      </c>
      <c r="DF15" s="28">
        <f t="shared" si="6"/>
        <v>102.0421079016706</v>
      </c>
      <c r="DG15" s="28">
        <f t="shared" si="6"/>
        <v>106.2258343256391</v>
      </c>
      <c r="DH15" s="28">
        <f t="shared" si="6"/>
        <v>110.58109353299029</v>
      </c>
      <c r="DI15" s="28">
        <f t="shared" si="6"/>
        <v>115.11491836784289</v>
      </c>
      <c r="DJ15" s="28">
        <f t="shared" si="6"/>
        <v>119.83463002092444</v>
      </c>
      <c r="DK15" s="28">
        <f t="shared" si="6"/>
        <v>124.74784985178233</v>
      </c>
      <c r="DL15" s="28">
        <f t="shared" si="6"/>
        <v>129.86251169570539</v>
      </c>
      <c r="DM15" s="28">
        <f t="shared" si="6"/>
        <v>135.18687467522929</v>
      </c>
      <c r="DN15" s="28">
        <f t="shared" si="6"/>
        <v>140.72953653691368</v>
      </c>
      <c r="DO15" s="28">
        <f t="shared" si="6"/>
        <v>146.49944753492713</v>
      </c>
      <c r="DP15" s="28">
        <f t="shared" si="6"/>
        <v>152.50592488385914</v>
      </c>
      <c r="DQ15" s="28">
        <f t="shared" si="6"/>
        <v>158.75866780409734</v>
      </c>
      <c r="DR15" s="28">
        <f t="shared" si="6"/>
        <v>165.26777318406533</v>
      </c>
      <c r="DS15" s="28">
        <f t="shared" si="6"/>
        <v>172.04375188461199</v>
      </c>
      <c r="DT15" s="28">
        <f t="shared" si="6"/>
        <v>179.09754571188108</v>
      </c>
      <c r="DU15" s="28">
        <f t="shared" si="6"/>
        <v>186.4405450860682</v>
      </c>
      <c r="DV15" s="28">
        <f t="shared" si="6"/>
        <v>194.08460743459699</v>
      </c>
      <c r="DW15" s="28">
        <f t="shared" si="6"/>
        <v>202.04207633941544</v>
      </c>
      <c r="DX15" s="28">
        <f t="shared" si="6"/>
        <v>210.32580146933145</v>
      </c>
      <c r="DY15" s="28">
        <f t="shared" si="6"/>
        <v>218.94915932957403</v>
      </c>
      <c r="DZ15" s="28">
        <f t="shared" si="6"/>
        <v>227.92607486208655</v>
      </c>
      <c r="EA15" s="28">
        <f t="shared" si="6"/>
        <v>237.27104393143208</v>
      </c>
      <c r="EB15" s="28">
        <f t="shared" si="6"/>
        <v>246.99915673262078</v>
      </c>
      <c r="EC15" s="28">
        <f t="shared" si="6"/>
        <v>257.12612215865823</v>
      </c>
      <c r="ED15" s="28">
        <f t="shared" si="6"/>
        <v>267.6682931671632</v>
      </c>
      <c r="EE15" s="28">
        <f t="shared" si="6"/>
        <v>278.64269318701685</v>
      </c>
      <c r="EF15" s="28">
        <f t="shared" si="6"/>
        <v>290.06704360768452</v>
      </c>
      <c r="EG15" s="28">
        <f t="shared" si="6"/>
        <v>301.95979239559955</v>
      </c>
      <c r="EH15" s="28">
        <f t="shared" si="6"/>
        <v>314.34014388381911</v>
      </c>
      <c r="EI15" s="28">
        <f t="shared" si="6"/>
        <v>327.22808978305568</v>
      </c>
      <c r="EJ15" s="28">
        <f t="shared" si="6"/>
        <v>340.64444146416093</v>
      </c>
      <c r="EK15" s="28">
        <f t="shared" si="6"/>
        <v>354.6108635641915</v>
      </c>
      <c r="EL15" s="28">
        <f t="shared" si="6"/>
        <v>369.14990897032334</v>
      </c>
      <c r="EM15" s="28">
        <f t="shared" si="6"/>
        <v>384.28505523810657</v>
      </c>
      <c r="EN15" s="28">
        <f t="shared" si="6"/>
        <v>400.04074250286891</v>
      </c>
      <c r="EO15" s="28">
        <f t="shared" si="6"/>
        <v>416.44241294548652</v>
      </c>
      <c r="EP15" s="28">
        <f t="shared" si="6"/>
        <v>433.51655187625141</v>
      </c>
      <c r="EQ15" s="28">
        <f t="shared" si="6"/>
        <v>451.29073050317771</v>
      </c>
      <c r="ER15" s="28">
        <f t="shared" si="6"/>
        <v>469.79365045380797</v>
      </c>
      <c r="ES15" s="28">
        <f t="shared" si="6"/>
        <v>489.05519012241405</v>
      </c>
      <c r="ET15" s="28">
        <f t="shared" si="6"/>
        <v>509.10645291743299</v>
      </c>
      <c r="EU15" s="28">
        <f t="shared" si="6"/>
        <v>529.97981748704774</v>
      </c>
      <c r="EV15" s="28">
        <f t="shared" si="6"/>
        <v>551.70899000401664</v>
      </c>
      <c r="EW15" s="28">
        <f t="shared" si="6"/>
        <v>574.32905859418133</v>
      </c>
      <c r="EX15" s="28">
        <f t="shared" si="6"/>
        <v>597.87654999654274</v>
      </c>
      <c r="EY15" s="28">
        <f t="shared" si="7"/>
        <v>622.38948854640091</v>
      </c>
      <c r="EZ15" s="28">
        <f t="shared" si="7"/>
        <v>647.90745757680327</v>
      </c>
      <c r="FA15" s="28">
        <f t="shared" si="7"/>
        <v>674.47166333745213</v>
      </c>
      <c r="FB15" s="28">
        <f t="shared" si="7"/>
        <v>702.12500153428766</v>
      </c>
      <c r="FC15" s="28">
        <f t="shared" si="7"/>
        <v>730.91212659719338</v>
      </c>
      <c r="FD15" s="28">
        <f t="shared" si="7"/>
        <v>760.87952378767829</v>
      </c>
      <c r="FE15" s="28">
        <f t="shared" si="7"/>
        <v>792.07558426297305</v>
      </c>
      <c r="FF15" s="28">
        <f t="shared" si="7"/>
        <v>824.55068321775491</v>
      </c>
      <c r="FG15" s="28">
        <f t="shared" si="7"/>
        <v>858.35726122968276</v>
      </c>
      <c r="FH15" s="28">
        <f t="shared" si="7"/>
        <v>893.54990894009973</v>
      </c>
      <c r="FI15" s="28">
        <f t="shared" si="7"/>
        <v>930.18545520664372</v>
      </c>
      <c r="FJ15" s="28">
        <f t="shared" si="7"/>
        <v>968.32305887011603</v>
      </c>
      <c r="FK15" s="28">
        <f t="shared" si="7"/>
        <v>1008.0243042837907</v>
      </c>
      <c r="FL15" s="28">
        <f t="shared" si="7"/>
        <v>1049.353300759426</v>
      </c>
      <c r="FM15" s="28">
        <f t="shared" si="7"/>
        <v>1092.3767860905625</v>
      </c>
      <c r="FN15" s="28">
        <f t="shared" si="7"/>
        <v>1137.1642343202755</v>
      </c>
      <c r="FO15" s="28">
        <f t="shared" si="7"/>
        <v>1183.7879679274067</v>
      </c>
      <c r="FP15" s="28">
        <f t="shared" si="7"/>
        <v>1232.3232746124304</v>
      </c>
      <c r="FQ15" s="28">
        <f t="shared" si="7"/>
        <v>1282.8485288715399</v>
      </c>
      <c r="FR15" s="28">
        <f t="shared" si="7"/>
        <v>1335.4453185552729</v>
      </c>
      <c r="FS15" s="28">
        <f t="shared" si="7"/>
        <v>1390.198576616039</v>
      </c>
      <c r="FT15" s="28">
        <f t="shared" si="7"/>
        <v>1447.1967182572964</v>
      </c>
      <c r="FU15" s="28">
        <f t="shared" si="7"/>
        <v>1506.5317837058456</v>
      </c>
      <c r="FV15" s="28">
        <f t="shared" si="7"/>
        <v>1568.299586837785</v>
      </c>
      <c r="FW15" s="28">
        <f t="shared" si="7"/>
        <v>1632.5998698981341</v>
      </c>
      <c r="FX15" s="28">
        <f t="shared" si="7"/>
        <v>1699.5364645639575</v>
      </c>
      <c r="FY15" s="28">
        <f t="shared" si="7"/>
        <v>1769.2174596110797</v>
      </c>
      <c r="FZ15" s="28">
        <f t="shared" si="7"/>
        <v>1841.7553754551338</v>
      </c>
      <c r="GA15" s="28">
        <f t="shared" si="7"/>
        <v>1917.2673458487941</v>
      </c>
      <c r="GB15" s="28">
        <f t="shared" si="7"/>
        <v>1995.8753070285945</v>
      </c>
      <c r="GC15" s="28">
        <f t="shared" si="7"/>
        <v>2077.7061946167669</v>
      </c>
      <c r="GD15" s="28">
        <f t="shared" si="7"/>
        <v>2162.8921485960541</v>
      </c>
      <c r="GE15" s="28">
        <f t="shared" si="7"/>
        <v>2251.570726688492</v>
      </c>
      <c r="GF15" s="28">
        <f t="shared" si="7"/>
        <v>2343.8851264827199</v>
      </c>
      <c r="GG15" s="28">
        <f t="shared" si="7"/>
        <v>2439.9844166685111</v>
      </c>
      <c r="GH15" s="28">
        <f t="shared" si="7"/>
        <v>2540.0237777519201</v>
      </c>
      <c r="GI15" s="28">
        <f t="shared" si="7"/>
        <v>2644.1647526397487</v>
      </c>
      <c r="GJ15" s="28">
        <f t="shared" si="7"/>
        <v>2752.5755074979784</v>
      </c>
      <c r="GK15" s="28">
        <f t="shared" si="7"/>
        <v>2865.4311033053955</v>
      </c>
      <c r="GL15" s="28">
        <f t="shared" si="7"/>
        <v>2982.9137785409166</v>
      </c>
      <c r="GM15" s="28">
        <f t="shared" si="7"/>
        <v>3105.213243461094</v>
      </c>
      <c r="GN15" s="28">
        <f t="shared" si="7"/>
        <v>3232.5269864429983</v>
      </c>
      <c r="GO15" s="28">
        <f t="shared" si="7"/>
        <v>3365.060592887161</v>
      </c>
      <c r="GP15" s="28">
        <f t="shared" si="7"/>
        <v>3503.0280771955345</v>
      </c>
      <c r="GQ15" s="28">
        <f t="shared" si="7"/>
        <v>3646.6522283605509</v>
      </c>
      <c r="GR15" s="28">
        <f t="shared" si="7"/>
        <v>3796.1649697233333</v>
      </c>
      <c r="GS15" s="28">
        <f t="shared" si="7"/>
        <v>3951.8077334819895</v>
      </c>
      <c r="GT15" s="28">
        <f t="shared" si="7"/>
        <v>4113.8318505547504</v>
      </c>
      <c r="GU15" s="28">
        <f t="shared" si="7"/>
        <v>4282.4989564274947</v>
      </c>
      <c r="GV15" s="28">
        <f t="shared" si="7"/>
        <v>4458.0814136410218</v>
      </c>
      <c r="GW15" s="28">
        <f t="shared" si="7"/>
        <v>4640.8627516003035</v>
      </c>
      <c r="GX15" s="28">
        <f t="shared" si="7"/>
        <v>4831.1381244159156</v>
      </c>
      <c r="GY15" s="28">
        <f t="shared" si="7"/>
        <v>5029.2147875169676</v>
      </c>
      <c r="GZ15" s="28">
        <f t="shared" si="7"/>
        <v>5235.4125938051629</v>
      </c>
      <c r="HA15" s="28">
        <f t="shared" si="7"/>
        <v>5450.0645101511745</v>
      </c>
      <c r="HB15" s="28">
        <f t="shared" si="7"/>
        <v>5673.5171550673722</v>
      </c>
      <c r="HC15" s="28">
        <f t="shared" si="7"/>
        <v>5906.1313584251338</v>
      </c>
      <c r="HD15" s="28">
        <f t="shared" si="7"/>
        <v>6148.2827441205636</v>
      </c>
      <c r="HE15" s="28">
        <f t="shared" si="7"/>
        <v>6400.362336629506</v>
      </c>
      <c r="HF15" s="28">
        <f t="shared" si="7"/>
        <v>6662.7771924313156</v>
      </c>
      <c r="HG15" s="28">
        <f t="shared" si="7"/>
        <v>6935.9510573209991</v>
      </c>
      <c r="HH15" s="28">
        <f t="shared" si="7"/>
        <v>7220.3250506711593</v>
      </c>
    </row>
    <row r="16" spans="1:221" ht="17.25" customHeight="1" x14ac:dyDescent="0.2">
      <c r="A16" s="22">
        <f t="shared" si="14"/>
        <v>4</v>
      </c>
      <c r="B16" s="22"/>
      <c r="C16" s="23" t="s">
        <v>231</v>
      </c>
      <c r="D16" s="24"/>
      <c r="E16" s="20">
        <v>49.390999999999991</v>
      </c>
      <c r="F16" s="20">
        <v>1.76</v>
      </c>
      <c r="G16" s="25">
        <v>9.6333333333333326E-2</v>
      </c>
      <c r="H16" s="26">
        <f t="shared" si="8"/>
        <v>8.7111111111111111E-2</v>
      </c>
      <c r="I16" s="26">
        <f t="shared" si="9"/>
        <v>7.7888888888888896E-2</v>
      </c>
      <c r="J16" s="26">
        <f t="shared" si="10"/>
        <v>6.8666666666666681E-2</v>
      </c>
      <c r="K16" s="26">
        <f t="shared" si="11"/>
        <v>5.9444444444444459E-2</v>
      </c>
      <c r="L16" s="26">
        <f t="shared" si="12"/>
        <v>5.0222222222222238E-2</v>
      </c>
      <c r="M16" s="26">
        <f t="shared" si="15"/>
        <v>4.1000000000000002E-2</v>
      </c>
      <c r="N16" s="25">
        <f t="shared" si="16"/>
        <v>9.2941392883656659E-2</v>
      </c>
      <c r="P16" s="27">
        <f t="shared" si="1"/>
        <v>-49.390999999999991</v>
      </c>
      <c r="Q16" s="28">
        <f t="shared" si="2"/>
        <v>1.9295466666666667</v>
      </c>
      <c r="R16" s="28">
        <f t="shared" si="3"/>
        <v>2.1154263288888893</v>
      </c>
      <c r="S16" s="28">
        <f t="shared" si="3"/>
        <v>2.3192123985718522</v>
      </c>
      <c r="T16" s="28">
        <f t="shared" si="3"/>
        <v>2.5426298596342742</v>
      </c>
      <c r="U16" s="28">
        <f t="shared" si="3"/>
        <v>2.7875698694457096</v>
      </c>
      <c r="V16" s="28">
        <f t="shared" si="4"/>
        <v>3.0303981780729803</v>
      </c>
      <c r="W16" s="28">
        <f t="shared" si="4"/>
        <v>3.2664325250539981</v>
      </c>
      <c r="X16" s="28">
        <f t="shared" si="4"/>
        <v>3.4907275584410393</v>
      </c>
      <c r="Y16" s="28">
        <f t="shared" si="4"/>
        <v>3.6982319188594786</v>
      </c>
      <c r="Z16" s="28">
        <f t="shared" si="4"/>
        <v>3.8839653441177542</v>
      </c>
      <c r="AA16" s="28">
        <f t="shared" si="5"/>
        <v>4.0432079232265821</v>
      </c>
      <c r="AB16" s="28">
        <f t="shared" si="5"/>
        <v>4.208979448078872</v>
      </c>
      <c r="AC16" s="28">
        <f t="shared" si="5"/>
        <v>4.3815476054501055</v>
      </c>
      <c r="AD16" s="28">
        <f t="shared" si="5"/>
        <v>4.5611910572735592</v>
      </c>
      <c r="AE16" s="28">
        <f t="shared" si="5"/>
        <v>4.7481998906217751</v>
      </c>
      <c r="AF16" s="28">
        <f t="shared" si="5"/>
        <v>4.9428760861372671</v>
      </c>
      <c r="AG16" s="28">
        <f t="shared" si="5"/>
        <v>5.1455340056688943</v>
      </c>
      <c r="AH16" s="28">
        <f t="shared" si="5"/>
        <v>5.3565008999013184</v>
      </c>
      <c r="AI16" s="28">
        <f t="shared" si="5"/>
        <v>5.5761174367972721</v>
      </c>
      <c r="AJ16" s="28">
        <f t="shared" si="5"/>
        <v>5.8047382517059596</v>
      </c>
      <c r="AK16" s="28">
        <f t="shared" si="5"/>
        <v>6.0427325200259032</v>
      </c>
      <c r="AL16" s="28">
        <f t="shared" si="5"/>
        <v>6.2904845533469649</v>
      </c>
      <c r="AM16" s="28">
        <f t="shared" si="5"/>
        <v>6.5483944200341897</v>
      </c>
      <c r="AN16" s="28">
        <f t="shared" si="5"/>
        <v>6.8168785912555911</v>
      </c>
      <c r="AO16" s="28">
        <f t="shared" si="5"/>
        <v>7.0963706134970694</v>
      </c>
      <c r="AP16" s="28">
        <f t="shared" si="5"/>
        <v>7.3873218086504489</v>
      </c>
      <c r="AQ16" s="28">
        <f t="shared" si="5"/>
        <v>7.6902020028051163</v>
      </c>
      <c r="AR16" s="28">
        <f t="shared" si="5"/>
        <v>8.0055002849201262</v>
      </c>
      <c r="AS16" s="28">
        <f t="shared" si="5"/>
        <v>8.3337257966018505</v>
      </c>
      <c r="AT16" s="28">
        <f t="shared" si="5"/>
        <v>8.6754085542625266</v>
      </c>
      <c r="AU16" s="28">
        <f t="shared" si="5"/>
        <v>9.0311003049872891</v>
      </c>
      <c r="AV16" s="28">
        <f t="shared" si="5"/>
        <v>9.4013754174917672</v>
      </c>
      <c r="AW16" s="28">
        <f t="shared" si="5"/>
        <v>9.7868318096089286</v>
      </c>
      <c r="AX16" s="28">
        <f t="shared" si="5"/>
        <v>10.188091913802895</v>
      </c>
      <c r="AY16" s="28">
        <f t="shared" si="5"/>
        <v>10.605803682268812</v>
      </c>
      <c r="AZ16" s="28">
        <f t="shared" si="5"/>
        <v>11.040641633241833</v>
      </c>
      <c r="BA16" s="28">
        <f t="shared" si="5"/>
        <v>11.493307940204748</v>
      </c>
      <c r="BB16" s="28">
        <f t="shared" si="5"/>
        <v>11.964533565753142</v>
      </c>
      <c r="BC16" s="28">
        <f t="shared" si="5"/>
        <v>12.455079441949019</v>
      </c>
      <c r="BD16" s="28">
        <f t="shared" si="5"/>
        <v>12.965737699068928</v>
      </c>
      <c r="BE16" s="28">
        <f t="shared" si="5"/>
        <v>13.497332944730752</v>
      </c>
      <c r="BF16" s="28">
        <f t="shared" si="5"/>
        <v>14.050723595464712</v>
      </c>
      <c r="BG16" s="28">
        <f t="shared" si="5"/>
        <v>14.626803262878765</v>
      </c>
      <c r="BH16" s="28">
        <f t="shared" si="5"/>
        <v>15.226502196656792</v>
      </c>
      <c r="BI16" s="28">
        <f t="shared" si="5"/>
        <v>15.85078878671972</v>
      </c>
      <c r="BJ16" s="28">
        <f t="shared" si="5"/>
        <v>16.500671126975227</v>
      </c>
      <c r="BK16" s="28">
        <f t="shared" si="5"/>
        <v>17.17719864318121</v>
      </c>
      <c r="BL16" s="28">
        <f t="shared" si="5"/>
        <v>17.881463787551638</v>
      </c>
      <c r="BM16" s="28">
        <f t="shared" si="5"/>
        <v>18.614603802841255</v>
      </c>
      <c r="BN16" s="28">
        <f t="shared" si="5"/>
        <v>19.377802558757747</v>
      </c>
      <c r="BO16" s="28">
        <f t="shared" si="5"/>
        <v>20.172292463666814</v>
      </c>
      <c r="BP16" s="28">
        <f t="shared" si="5"/>
        <v>20.999356454677152</v>
      </c>
      <c r="BQ16" s="28">
        <f t="shared" si="5"/>
        <v>21.860330069318913</v>
      </c>
      <c r="BR16" s="28">
        <f t="shared" si="5"/>
        <v>22.756603602160986</v>
      </c>
      <c r="BS16" s="28">
        <f t="shared" si="5"/>
        <v>23.689624349849584</v>
      </c>
      <c r="BT16" s="28">
        <f t="shared" si="5"/>
        <v>24.660898948193417</v>
      </c>
      <c r="BU16" s="28">
        <f t="shared" si="5"/>
        <v>25.671995805069344</v>
      </c>
      <c r="BV16" s="28">
        <f t="shared" si="5"/>
        <v>26.724547633077183</v>
      </c>
      <c r="BW16" s="28">
        <f t="shared" si="5"/>
        <v>27.820254086033344</v>
      </c>
      <c r="BX16" s="28">
        <f t="shared" si="5"/>
        <v>28.96088450356071</v>
      </c>
      <c r="BY16" s="28">
        <f t="shared" si="5"/>
        <v>30.148280768206696</v>
      </c>
      <c r="BZ16" s="28">
        <f t="shared" si="5"/>
        <v>31.38436027970317</v>
      </c>
      <c r="CA16" s="28">
        <f t="shared" si="5"/>
        <v>32.671119051170997</v>
      </c>
      <c r="CB16" s="28">
        <f t="shared" si="5"/>
        <v>34.010634932269006</v>
      </c>
      <c r="CC16" s="28">
        <f t="shared" si="5"/>
        <v>35.405070964492033</v>
      </c>
      <c r="CD16" s="28">
        <f t="shared" si="5"/>
        <v>36.856678874036206</v>
      </c>
      <c r="CE16" s="28">
        <f t="shared" si="5"/>
        <v>38.367802707871689</v>
      </c>
      <c r="CF16" s="28">
        <f t="shared" si="5"/>
        <v>39.940882618894427</v>
      </c>
      <c r="CG16" s="28">
        <f t="shared" si="5"/>
        <v>41.578458806269097</v>
      </c>
      <c r="CH16" s="28">
        <f t="shared" si="5"/>
        <v>43.28317561732613</v>
      </c>
      <c r="CI16" s="28">
        <f t="shared" si="5"/>
        <v>45.0577858176365</v>
      </c>
      <c r="CJ16" s="28">
        <f t="shared" si="5"/>
        <v>46.905155036159591</v>
      </c>
      <c r="CK16" s="28">
        <f t="shared" si="5"/>
        <v>48.828266392642128</v>
      </c>
      <c r="CL16" s="28">
        <f t="shared" ref="CL16" si="17">CK16*(1+$M16)</f>
        <v>50.830225314740453</v>
      </c>
      <c r="CM16" s="28">
        <f t="shared" si="6"/>
        <v>52.914264552644809</v>
      </c>
      <c r="CN16" s="28">
        <f t="shared" si="6"/>
        <v>55.083749399303244</v>
      </c>
      <c r="CO16" s="28">
        <f t="shared" si="6"/>
        <v>57.342183124674676</v>
      </c>
      <c r="CP16" s="28">
        <f t="shared" si="6"/>
        <v>59.693212632786334</v>
      </c>
      <c r="CQ16" s="28">
        <f t="shared" si="6"/>
        <v>62.140634350730572</v>
      </c>
      <c r="CR16" s="28">
        <f t="shared" si="6"/>
        <v>64.688400359110517</v>
      </c>
      <c r="CS16" s="28">
        <f t="shared" si="6"/>
        <v>67.340624773834037</v>
      </c>
      <c r="CT16" s="28">
        <f t="shared" si="6"/>
        <v>70.101590389561224</v>
      </c>
      <c r="CU16" s="28">
        <f t="shared" si="6"/>
        <v>72.975755595533229</v>
      </c>
      <c r="CV16" s="28">
        <f t="shared" si="6"/>
        <v>75.967761574950089</v>
      </c>
      <c r="CW16" s="28">
        <f t="shared" si="6"/>
        <v>79.08243979952303</v>
      </c>
      <c r="CX16" s="28">
        <f t="shared" si="6"/>
        <v>82.324819831303472</v>
      </c>
      <c r="CY16" s="28">
        <f t="shared" si="6"/>
        <v>85.700137444386911</v>
      </c>
      <c r="CZ16" s="28">
        <f t="shared" si="6"/>
        <v>89.213843079606761</v>
      </c>
      <c r="DA16" s="28">
        <f t="shared" si="6"/>
        <v>92.871610645870632</v>
      </c>
      <c r="DB16" s="28">
        <f t="shared" si="6"/>
        <v>96.679346682351323</v>
      </c>
      <c r="DC16" s="28">
        <f t="shared" si="6"/>
        <v>100.64319989632772</v>
      </c>
      <c r="DD16" s="28">
        <f t="shared" si="6"/>
        <v>104.76957109207714</v>
      </c>
      <c r="DE16" s="28">
        <f t="shared" si="6"/>
        <v>109.0651235068523</v>
      </c>
      <c r="DF16" s="28">
        <f t="shared" si="6"/>
        <v>113.53679357063324</v>
      </c>
      <c r="DG16" s="28">
        <f t="shared" si="6"/>
        <v>118.19180210702919</v>
      </c>
      <c r="DH16" s="28">
        <f t="shared" si="6"/>
        <v>123.03766599341738</v>
      </c>
      <c r="DI16" s="28">
        <f t="shared" si="6"/>
        <v>128.08221029914748</v>
      </c>
      <c r="DJ16" s="28">
        <f t="shared" si="6"/>
        <v>133.3335809214125</v>
      </c>
      <c r="DK16" s="28">
        <f t="shared" si="6"/>
        <v>138.80025773919041</v>
      </c>
      <c r="DL16" s="28">
        <f t="shared" si="6"/>
        <v>144.4910683064972</v>
      </c>
      <c r="DM16" s="28">
        <f t="shared" si="6"/>
        <v>150.41520210706358</v>
      </c>
      <c r="DN16" s="28">
        <f t="shared" si="6"/>
        <v>156.58222539345317</v>
      </c>
      <c r="DO16" s="28">
        <f t="shared" si="6"/>
        <v>163.00209663458475</v>
      </c>
      <c r="DP16" s="28">
        <f t="shared" si="6"/>
        <v>169.68518259660271</v>
      </c>
      <c r="DQ16" s="28">
        <f t="shared" si="6"/>
        <v>176.64227508306342</v>
      </c>
      <c r="DR16" s="28">
        <f t="shared" si="6"/>
        <v>183.88460836146902</v>
      </c>
      <c r="DS16" s="28">
        <f t="shared" si="6"/>
        <v>191.42387730428925</v>
      </c>
      <c r="DT16" s="28">
        <f t="shared" si="6"/>
        <v>199.27225627376509</v>
      </c>
      <c r="DU16" s="28">
        <f t="shared" si="6"/>
        <v>207.44241878098944</v>
      </c>
      <c r="DV16" s="28">
        <f t="shared" si="6"/>
        <v>215.94755795101</v>
      </c>
      <c r="DW16" s="28">
        <f t="shared" si="6"/>
        <v>224.80140782700138</v>
      </c>
      <c r="DX16" s="28">
        <f t="shared" si="6"/>
        <v>234.01826554790841</v>
      </c>
      <c r="DY16" s="28">
        <f t="shared" si="6"/>
        <v>243.61301443537263</v>
      </c>
      <c r="DZ16" s="28">
        <f t="shared" si="6"/>
        <v>253.60114802722291</v>
      </c>
      <c r="EA16" s="28">
        <f t="shared" si="6"/>
        <v>263.99879509633905</v>
      </c>
      <c r="EB16" s="28">
        <f t="shared" si="6"/>
        <v>274.82274569528892</v>
      </c>
      <c r="EC16" s="28">
        <f t="shared" si="6"/>
        <v>286.09047826879572</v>
      </c>
      <c r="ED16" s="28">
        <f t="shared" si="6"/>
        <v>297.82018787781635</v>
      </c>
      <c r="EE16" s="28">
        <f t="shared" si="6"/>
        <v>310.0308155808068</v>
      </c>
      <c r="EF16" s="28">
        <f t="shared" si="6"/>
        <v>322.74207901961984</v>
      </c>
      <c r="EG16" s="28">
        <f t="shared" si="6"/>
        <v>335.97450425942424</v>
      </c>
      <c r="EH16" s="28">
        <f t="shared" si="6"/>
        <v>349.74945893406061</v>
      </c>
      <c r="EI16" s="28">
        <f t="shared" si="6"/>
        <v>364.08918675035704</v>
      </c>
      <c r="EJ16" s="28">
        <f t="shared" si="6"/>
        <v>379.01684340712166</v>
      </c>
      <c r="EK16" s="28">
        <f t="shared" si="6"/>
        <v>394.55653398681363</v>
      </c>
      <c r="EL16" s="28">
        <f t="shared" si="6"/>
        <v>410.73335188027295</v>
      </c>
      <c r="EM16" s="28">
        <f t="shared" si="6"/>
        <v>427.57341930736413</v>
      </c>
      <c r="EN16" s="28">
        <f t="shared" si="6"/>
        <v>445.10392949896601</v>
      </c>
      <c r="EO16" s="28">
        <f t="shared" si="6"/>
        <v>463.35319060842357</v>
      </c>
      <c r="EP16" s="28">
        <f t="shared" si="6"/>
        <v>482.35067142336891</v>
      </c>
      <c r="EQ16" s="28">
        <f t="shared" si="6"/>
        <v>502.12704895172698</v>
      </c>
      <c r="ER16" s="28">
        <f t="shared" si="6"/>
        <v>522.71425795874779</v>
      </c>
      <c r="ES16" s="28">
        <f t="shared" si="6"/>
        <v>544.14554253505639</v>
      </c>
      <c r="ET16" s="28">
        <f t="shared" si="6"/>
        <v>566.4555097789937</v>
      </c>
      <c r="EU16" s="28">
        <f t="shared" si="6"/>
        <v>589.68018567993238</v>
      </c>
      <c r="EV16" s="28">
        <f t="shared" si="6"/>
        <v>613.85707329280956</v>
      </c>
      <c r="EW16" s="28">
        <f t="shared" si="6"/>
        <v>639.02521329781473</v>
      </c>
      <c r="EX16" s="28">
        <f t="shared" ref="EX16" si="18">EW16*(1+$M16)</f>
        <v>665.22524704302509</v>
      </c>
      <c r="EY16" s="28">
        <f t="shared" si="7"/>
        <v>692.49948217178905</v>
      </c>
      <c r="EZ16" s="28">
        <f t="shared" si="7"/>
        <v>720.8919609408324</v>
      </c>
      <c r="FA16" s="28">
        <f t="shared" si="7"/>
        <v>750.44853133940649</v>
      </c>
      <c r="FB16" s="28">
        <f t="shared" si="7"/>
        <v>781.21692112432208</v>
      </c>
      <c r="FC16" s="28">
        <f t="shared" si="7"/>
        <v>813.24681489041927</v>
      </c>
      <c r="FD16" s="28">
        <f t="shared" si="7"/>
        <v>846.58993430092642</v>
      </c>
      <c r="FE16" s="28">
        <f t="shared" si="7"/>
        <v>881.30012160726437</v>
      </c>
      <c r="FF16" s="28">
        <f t="shared" si="7"/>
        <v>917.43342659316215</v>
      </c>
      <c r="FG16" s="28">
        <f t="shared" si="7"/>
        <v>955.04819708348168</v>
      </c>
      <c r="FH16" s="28">
        <f t="shared" si="7"/>
        <v>994.20517316390431</v>
      </c>
      <c r="FI16" s="28">
        <f t="shared" si="7"/>
        <v>1034.9675852636244</v>
      </c>
      <c r="FJ16" s="28">
        <f t="shared" si="7"/>
        <v>1077.401256259433</v>
      </c>
      <c r="FK16" s="28">
        <f t="shared" si="7"/>
        <v>1121.5747077660697</v>
      </c>
      <c r="FL16" s="28">
        <f t="shared" si="7"/>
        <v>1167.5592707844785</v>
      </c>
      <c r="FM16" s="28">
        <f t="shared" si="7"/>
        <v>1215.4292008866421</v>
      </c>
      <c r="FN16" s="28">
        <f t="shared" si="7"/>
        <v>1265.2617981229944</v>
      </c>
      <c r="FO16" s="28">
        <f t="shared" si="7"/>
        <v>1317.1375318460371</v>
      </c>
      <c r="FP16" s="28">
        <f t="shared" si="7"/>
        <v>1371.1401706517245</v>
      </c>
      <c r="FQ16" s="28">
        <f t="shared" si="7"/>
        <v>1427.356917648445</v>
      </c>
      <c r="FR16" s="28">
        <f t="shared" si="7"/>
        <v>1485.8785512720312</v>
      </c>
      <c r="FS16" s="28">
        <f t="shared" si="7"/>
        <v>1546.7995718741845</v>
      </c>
      <c r="FT16" s="28">
        <f t="shared" si="7"/>
        <v>1610.218354321026</v>
      </c>
      <c r="FU16" s="28">
        <f t="shared" si="7"/>
        <v>1676.2373068481879</v>
      </c>
      <c r="FV16" s="28">
        <f t="shared" si="7"/>
        <v>1744.9630364289635</v>
      </c>
      <c r="FW16" s="28">
        <f t="shared" si="7"/>
        <v>1816.5065209225509</v>
      </c>
      <c r="FX16" s="28">
        <f t="shared" si="7"/>
        <v>1890.9832882803753</v>
      </c>
      <c r="FY16" s="28">
        <f t="shared" si="7"/>
        <v>1968.5136030998706</v>
      </c>
      <c r="FZ16" s="28">
        <f t="shared" si="7"/>
        <v>2049.2226608269652</v>
      </c>
      <c r="GA16" s="28">
        <f t="shared" si="7"/>
        <v>2133.2407899208706</v>
      </c>
      <c r="GB16" s="28">
        <f t="shared" si="7"/>
        <v>2220.703662307626</v>
      </c>
      <c r="GC16" s="28">
        <f t="shared" si="7"/>
        <v>2311.7525124622384</v>
      </c>
      <c r="GD16" s="28">
        <f t="shared" si="7"/>
        <v>2406.5343654731901</v>
      </c>
      <c r="GE16" s="28">
        <f t="shared" si="7"/>
        <v>2505.2022744575906</v>
      </c>
      <c r="GF16" s="28">
        <f t="shared" si="7"/>
        <v>2607.9155677103518</v>
      </c>
      <c r="GG16" s="28">
        <f t="shared" si="7"/>
        <v>2714.8401059864759</v>
      </c>
      <c r="GH16" s="28">
        <f t="shared" si="7"/>
        <v>2826.1485503319213</v>
      </c>
      <c r="GI16" s="28">
        <f t="shared" si="7"/>
        <v>2942.0206408955301</v>
      </c>
      <c r="GJ16" s="28">
        <f t="shared" si="7"/>
        <v>3062.6434871722468</v>
      </c>
      <c r="GK16" s="28">
        <f t="shared" si="7"/>
        <v>3188.2118701463087</v>
      </c>
      <c r="GL16" s="28">
        <f t="shared" si="7"/>
        <v>3318.9285568223072</v>
      </c>
      <c r="GM16" s="28">
        <f t="shared" si="7"/>
        <v>3455.0046276520216</v>
      </c>
      <c r="GN16" s="28">
        <f t="shared" si="7"/>
        <v>3596.6598173857542</v>
      </c>
      <c r="GO16" s="28">
        <f t="shared" si="7"/>
        <v>3744.1228698985697</v>
      </c>
      <c r="GP16" s="28">
        <f t="shared" si="7"/>
        <v>3897.6319075644105</v>
      </c>
      <c r="GQ16" s="28">
        <f t="shared" si="7"/>
        <v>4057.4348157745512</v>
      </c>
      <c r="GR16" s="28">
        <f t="shared" si="7"/>
        <v>4223.7896432213074</v>
      </c>
      <c r="GS16" s="28">
        <f t="shared" si="7"/>
        <v>4396.9650185933806</v>
      </c>
      <c r="GT16" s="28">
        <f t="shared" si="7"/>
        <v>4577.240584355709</v>
      </c>
      <c r="GU16" s="28">
        <f t="shared" si="7"/>
        <v>4764.9074483142931</v>
      </c>
      <c r="GV16" s="28">
        <f t="shared" si="7"/>
        <v>4960.2686536951787</v>
      </c>
      <c r="GW16" s="28">
        <f t="shared" si="7"/>
        <v>5163.6396684966803</v>
      </c>
      <c r="GX16" s="28">
        <f t="shared" si="7"/>
        <v>5375.3488949050434</v>
      </c>
      <c r="GY16" s="28">
        <f t="shared" si="7"/>
        <v>5595.7381995961496</v>
      </c>
      <c r="GZ16" s="28">
        <f t="shared" si="7"/>
        <v>5825.1634657795912</v>
      </c>
      <c r="HA16" s="28">
        <f t="shared" si="7"/>
        <v>6063.9951678765538</v>
      </c>
      <c r="HB16" s="28">
        <f t="shared" si="7"/>
        <v>6312.6189697594918</v>
      </c>
      <c r="HC16" s="28">
        <f t="shared" si="7"/>
        <v>6571.4363475196305</v>
      </c>
      <c r="HD16" s="28">
        <f t="shared" si="7"/>
        <v>6840.8652377679346</v>
      </c>
      <c r="HE16" s="28">
        <f t="shared" si="7"/>
        <v>7121.3407125164194</v>
      </c>
      <c r="HF16" s="28">
        <f t="shared" si="7"/>
        <v>7413.3156817295921</v>
      </c>
      <c r="HG16" s="28">
        <f t="shared" si="7"/>
        <v>7717.2616246805046</v>
      </c>
      <c r="HH16" s="28">
        <f t="shared" si="7"/>
        <v>8033.6693512924048</v>
      </c>
    </row>
    <row r="17" spans="1:216" ht="16.5" customHeight="1" x14ac:dyDescent="0.2">
      <c r="A17" s="22">
        <f t="shared" si="14"/>
        <v>5</v>
      </c>
      <c r="B17" s="22"/>
      <c r="C17" s="23" t="s">
        <v>232</v>
      </c>
      <c r="D17" s="24"/>
      <c r="E17" s="20">
        <v>70.591333333333338</v>
      </c>
      <c r="F17" s="20">
        <v>2.02</v>
      </c>
      <c r="G17" s="25">
        <v>4.9433333333333329E-2</v>
      </c>
      <c r="H17" s="26">
        <f t="shared" si="8"/>
        <v>4.8027777777777773E-2</v>
      </c>
      <c r="I17" s="26">
        <f t="shared" si="9"/>
        <v>4.6622222222222218E-2</v>
      </c>
      <c r="J17" s="26">
        <f t="shared" si="10"/>
        <v>4.5216666666666662E-2</v>
      </c>
      <c r="K17" s="26">
        <f t="shared" si="11"/>
        <v>4.3811111111111106E-2</v>
      </c>
      <c r="L17" s="26">
        <f t="shared" si="12"/>
        <v>4.2405555555555551E-2</v>
      </c>
      <c r="M17" s="26">
        <f t="shared" si="15"/>
        <v>4.1000000000000002E-2</v>
      </c>
      <c r="N17" s="25">
        <f t="shared" si="16"/>
        <v>7.2386130178561991E-2</v>
      </c>
      <c r="P17" s="27">
        <f t="shared" si="1"/>
        <v>-70.591333333333338</v>
      </c>
      <c r="Q17" s="28">
        <f t="shared" si="2"/>
        <v>2.1198553333333336</v>
      </c>
      <c r="R17" s="28">
        <f t="shared" si="3"/>
        <v>2.2246468486444448</v>
      </c>
      <c r="S17" s="28">
        <f t="shared" si="3"/>
        <v>2.3346185578624357</v>
      </c>
      <c r="T17" s="28">
        <f t="shared" si="3"/>
        <v>2.4500265352394357</v>
      </c>
      <c r="U17" s="28">
        <f t="shared" si="3"/>
        <v>2.5711395136314388</v>
      </c>
      <c r="V17" s="28">
        <f t="shared" si="4"/>
        <v>2.6946256308277934</v>
      </c>
      <c r="W17" s="28">
        <f t="shared" si="4"/>
        <v>2.8202550657939423</v>
      </c>
      <c r="X17" s="28">
        <f t="shared" si="4"/>
        <v>2.947777599018925</v>
      </c>
      <c r="Y17" s="28">
        <f t="shared" si="4"/>
        <v>3.0769230109403871</v>
      </c>
      <c r="Z17" s="28">
        <f t="shared" si="4"/>
        <v>3.2074016406209869</v>
      </c>
      <c r="AA17" s="28">
        <f t="shared" ref="AA17:CL20" si="19">Z17*(1+$M17)</f>
        <v>3.3389051078864469</v>
      </c>
      <c r="AB17" s="28">
        <f t="shared" si="19"/>
        <v>3.4758002173097911</v>
      </c>
      <c r="AC17" s="28">
        <f t="shared" si="19"/>
        <v>3.6183080262194922</v>
      </c>
      <c r="AD17" s="28">
        <f t="shared" si="19"/>
        <v>3.7666586552944912</v>
      </c>
      <c r="AE17" s="28">
        <f t="shared" si="19"/>
        <v>3.9210916601615651</v>
      </c>
      <c r="AF17" s="28">
        <f t="shared" si="19"/>
        <v>4.0818564182281891</v>
      </c>
      <c r="AG17" s="28">
        <f t="shared" si="19"/>
        <v>4.2492125313755444</v>
      </c>
      <c r="AH17" s="28">
        <f t="shared" si="19"/>
        <v>4.4234302451619412</v>
      </c>
      <c r="AI17" s="28">
        <f t="shared" si="19"/>
        <v>4.6047908852135802</v>
      </c>
      <c r="AJ17" s="28">
        <f t="shared" si="19"/>
        <v>4.7935873115073369</v>
      </c>
      <c r="AK17" s="28">
        <f t="shared" si="19"/>
        <v>4.9901243912791369</v>
      </c>
      <c r="AL17" s="28">
        <f t="shared" si="19"/>
        <v>5.1947194913215808</v>
      </c>
      <c r="AM17" s="28">
        <f t="shared" si="19"/>
        <v>5.407702990465765</v>
      </c>
      <c r="AN17" s="28">
        <f t="shared" si="19"/>
        <v>5.629418813074861</v>
      </c>
      <c r="AO17" s="28">
        <f t="shared" si="19"/>
        <v>5.8602249844109302</v>
      </c>
      <c r="AP17" s="28">
        <f t="shared" si="19"/>
        <v>6.1004942087717779</v>
      </c>
      <c r="AQ17" s="28">
        <f t="shared" si="19"/>
        <v>6.3506144713314203</v>
      </c>
      <c r="AR17" s="28">
        <f t="shared" si="19"/>
        <v>6.6109896646560085</v>
      </c>
      <c r="AS17" s="28">
        <f t="shared" si="19"/>
        <v>6.8820402409069041</v>
      </c>
      <c r="AT17" s="28">
        <f t="shared" si="19"/>
        <v>7.164203890784087</v>
      </c>
      <c r="AU17" s="28">
        <f t="shared" si="19"/>
        <v>7.4579362503062336</v>
      </c>
      <c r="AV17" s="28">
        <f t="shared" si="19"/>
        <v>7.7637116365687886</v>
      </c>
      <c r="AW17" s="28">
        <f t="shared" si="19"/>
        <v>8.0820238136681084</v>
      </c>
      <c r="AX17" s="28">
        <f t="shared" si="19"/>
        <v>8.4133867900285004</v>
      </c>
      <c r="AY17" s="28">
        <f t="shared" si="19"/>
        <v>8.7583356484196688</v>
      </c>
      <c r="AZ17" s="28">
        <f t="shared" si="19"/>
        <v>9.1174274100048738</v>
      </c>
      <c r="BA17" s="28">
        <f t="shared" si="19"/>
        <v>9.4912419338150738</v>
      </c>
      <c r="BB17" s="28">
        <f t="shared" si="19"/>
        <v>9.8803828531014908</v>
      </c>
      <c r="BC17" s="28">
        <f t="shared" si="19"/>
        <v>10.285478550078651</v>
      </c>
      <c r="BD17" s="28">
        <f t="shared" si="19"/>
        <v>10.707183170631874</v>
      </c>
      <c r="BE17" s="28">
        <f t="shared" si="19"/>
        <v>11.14617768062778</v>
      </c>
      <c r="BF17" s="28">
        <f t="shared" si="19"/>
        <v>11.603170965533518</v>
      </c>
      <c r="BG17" s="28">
        <f t="shared" si="19"/>
        <v>12.078900975120392</v>
      </c>
      <c r="BH17" s="28">
        <f t="shared" si="19"/>
        <v>12.574135915100328</v>
      </c>
      <c r="BI17" s="28">
        <f t="shared" si="19"/>
        <v>13.08967548761944</v>
      </c>
      <c r="BJ17" s="28">
        <f t="shared" si="19"/>
        <v>13.626352182611836</v>
      </c>
      <c r="BK17" s="28">
        <f t="shared" si="19"/>
        <v>14.18503262209892</v>
      </c>
      <c r="BL17" s="28">
        <f t="shared" si="19"/>
        <v>14.766618959604974</v>
      </c>
      <c r="BM17" s="28">
        <f t="shared" si="19"/>
        <v>15.372050336948778</v>
      </c>
      <c r="BN17" s="28">
        <f t="shared" si="19"/>
        <v>16.002304400763677</v>
      </c>
      <c r="BO17" s="28">
        <f t="shared" si="19"/>
        <v>16.658398881194987</v>
      </c>
      <c r="BP17" s="28">
        <f t="shared" si="19"/>
        <v>17.341393235323981</v>
      </c>
      <c r="BQ17" s="28">
        <f t="shared" si="19"/>
        <v>18.052390357972264</v>
      </c>
      <c r="BR17" s="28">
        <f t="shared" si="19"/>
        <v>18.792538362649125</v>
      </c>
      <c r="BS17" s="28">
        <f t="shared" si="19"/>
        <v>19.563032435517737</v>
      </c>
      <c r="BT17" s="28">
        <f t="shared" si="19"/>
        <v>20.365116765373962</v>
      </c>
      <c r="BU17" s="28">
        <f t="shared" si="19"/>
        <v>21.200086552754293</v>
      </c>
      <c r="BV17" s="28">
        <f t="shared" si="19"/>
        <v>22.069290101417216</v>
      </c>
      <c r="BW17" s="28">
        <f t="shared" si="19"/>
        <v>22.974130995575322</v>
      </c>
      <c r="BX17" s="28">
        <f t="shared" si="19"/>
        <v>23.91607036639391</v>
      </c>
      <c r="BY17" s="28">
        <f t="shared" si="19"/>
        <v>24.896629251416059</v>
      </c>
      <c r="BZ17" s="28">
        <f t="shared" si="19"/>
        <v>25.917391050724117</v>
      </c>
      <c r="CA17" s="28">
        <f t="shared" si="19"/>
        <v>26.980004083803802</v>
      </c>
      <c r="CB17" s="28">
        <f t="shared" si="19"/>
        <v>28.086184251239757</v>
      </c>
      <c r="CC17" s="28">
        <f t="shared" si="19"/>
        <v>29.237717805540584</v>
      </c>
      <c r="CD17" s="28">
        <f t="shared" si="19"/>
        <v>30.436464235567744</v>
      </c>
      <c r="CE17" s="28">
        <f t="shared" si="19"/>
        <v>31.684359269226018</v>
      </c>
      <c r="CF17" s="28">
        <f t="shared" si="19"/>
        <v>32.983417999264283</v>
      </c>
      <c r="CG17" s="28">
        <f t="shared" si="19"/>
        <v>34.335738137234117</v>
      </c>
      <c r="CH17" s="28">
        <f t="shared" si="19"/>
        <v>35.74350340086071</v>
      </c>
      <c r="CI17" s="28">
        <f t="shared" si="19"/>
        <v>37.208987040295995</v>
      </c>
      <c r="CJ17" s="28">
        <f t="shared" si="19"/>
        <v>38.734555508948127</v>
      </c>
      <c r="CK17" s="28">
        <f t="shared" si="19"/>
        <v>40.322672284814999</v>
      </c>
      <c r="CL17" s="28">
        <f t="shared" si="19"/>
        <v>41.975901848492413</v>
      </c>
      <c r="CM17" s="28">
        <f t="shared" ref="CM17:EX20" si="20">CL17*(1+$M17)</f>
        <v>43.6969138242806</v>
      </c>
      <c r="CN17" s="28">
        <f t="shared" si="20"/>
        <v>45.488487291076098</v>
      </c>
      <c r="CO17" s="28">
        <f t="shared" si="20"/>
        <v>47.353515270010213</v>
      </c>
      <c r="CP17" s="28">
        <f t="shared" si="20"/>
        <v>49.29500939608063</v>
      </c>
      <c r="CQ17" s="28">
        <f t="shared" si="20"/>
        <v>51.316104781319929</v>
      </c>
      <c r="CR17" s="28">
        <f t="shared" si="20"/>
        <v>53.420065077354039</v>
      </c>
      <c r="CS17" s="28">
        <f t="shared" si="20"/>
        <v>55.610287745525554</v>
      </c>
      <c r="CT17" s="28">
        <f t="shared" si="20"/>
        <v>57.890309543092094</v>
      </c>
      <c r="CU17" s="28">
        <f t="shared" si="20"/>
        <v>60.263812234358866</v>
      </c>
      <c r="CV17" s="28">
        <f t="shared" si="20"/>
        <v>62.734628535967573</v>
      </c>
      <c r="CW17" s="28">
        <f t="shared" si="20"/>
        <v>65.306748305942236</v>
      </c>
      <c r="CX17" s="28">
        <f t="shared" si="20"/>
        <v>67.984324986485859</v>
      </c>
      <c r="CY17" s="28">
        <f t="shared" si="20"/>
        <v>70.77168231093178</v>
      </c>
      <c r="CZ17" s="28">
        <f t="shared" si="20"/>
        <v>73.673321285679975</v>
      </c>
      <c r="DA17" s="28">
        <f t="shared" si="20"/>
        <v>76.693927458392849</v>
      </c>
      <c r="DB17" s="28">
        <f t="shared" si="20"/>
        <v>79.838378484186947</v>
      </c>
      <c r="DC17" s="28">
        <f t="shared" si="20"/>
        <v>83.1117520020386</v>
      </c>
      <c r="DD17" s="28">
        <f t="shared" si="20"/>
        <v>86.519333834122179</v>
      </c>
      <c r="DE17" s="28">
        <f t="shared" si="20"/>
        <v>90.066626521321183</v>
      </c>
      <c r="DF17" s="28">
        <f t="shared" si="20"/>
        <v>93.759358208695346</v>
      </c>
      <c r="DG17" s="28">
        <f t="shared" si="20"/>
        <v>97.60349189525185</v>
      </c>
      <c r="DH17" s="28">
        <f t="shared" si="20"/>
        <v>101.60523506295716</v>
      </c>
      <c r="DI17" s="28">
        <f t="shared" si="20"/>
        <v>105.7710497005384</v>
      </c>
      <c r="DJ17" s="28">
        <f t="shared" si="20"/>
        <v>110.10766273826046</v>
      </c>
      <c r="DK17" s="28">
        <f t="shared" si="20"/>
        <v>114.62207691052913</v>
      </c>
      <c r="DL17" s="28">
        <f t="shared" si="20"/>
        <v>119.32158206386082</v>
      </c>
      <c r="DM17" s="28">
        <f t="shared" si="20"/>
        <v>124.2137669284791</v>
      </c>
      <c r="DN17" s="28">
        <f t="shared" si="20"/>
        <v>129.30653137254674</v>
      </c>
      <c r="DO17" s="28">
        <f t="shared" si="20"/>
        <v>134.60809915882115</v>
      </c>
      <c r="DP17" s="28">
        <f t="shared" si="20"/>
        <v>140.1270312243328</v>
      </c>
      <c r="DQ17" s="28">
        <f t="shared" si="20"/>
        <v>145.87223950453043</v>
      </c>
      <c r="DR17" s="28">
        <f t="shared" si="20"/>
        <v>151.85300132421617</v>
      </c>
      <c r="DS17" s="28">
        <f t="shared" si="20"/>
        <v>158.07897437850903</v>
      </c>
      <c r="DT17" s="28">
        <f t="shared" si="20"/>
        <v>164.56021232802789</v>
      </c>
      <c r="DU17" s="28">
        <f t="shared" si="20"/>
        <v>171.30718103347701</v>
      </c>
      <c r="DV17" s="28">
        <f t="shared" si="20"/>
        <v>178.33077545584956</v>
      </c>
      <c r="DW17" s="28">
        <f t="shared" si="20"/>
        <v>185.64233724953937</v>
      </c>
      <c r="DX17" s="28">
        <f t="shared" si="20"/>
        <v>193.25367307677047</v>
      </c>
      <c r="DY17" s="28">
        <f t="shared" si="20"/>
        <v>201.17707367291806</v>
      </c>
      <c r="DZ17" s="28">
        <f t="shared" si="20"/>
        <v>209.42533369350767</v>
      </c>
      <c r="EA17" s="28">
        <f t="shared" si="20"/>
        <v>218.01177237494147</v>
      </c>
      <c r="EB17" s="28">
        <f t="shared" si="20"/>
        <v>226.95025504231407</v>
      </c>
      <c r="EC17" s="28">
        <f t="shared" si="20"/>
        <v>236.25521549904892</v>
      </c>
      <c r="ED17" s="28">
        <f t="shared" si="20"/>
        <v>245.9416793345099</v>
      </c>
      <c r="EE17" s="28">
        <f t="shared" si="20"/>
        <v>256.02528818722476</v>
      </c>
      <c r="EF17" s="28">
        <f t="shared" si="20"/>
        <v>266.52232500290097</v>
      </c>
      <c r="EG17" s="28">
        <f t="shared" si="20"/>
        <v>277.44974032801991</v>
      </c>
      <c r="EH17" s="28">
        <f t="shared" si="20"/>
        <v>288.82517968146868</v>
      </c>
      <c r="EI17" s="28">
        <f t="shared" si="20"/>
        <v>300.66701204840888</v>
      </c>
      <c r="EJ17" s="28">
        <f t="shared" si="20"/>
        <v>312.99435954239362</v>
      </c>
      <c r="EK17" s="28">
        <f t="shared" si="20"/>
        <v>325.82712828363174</v>
      </c>
      <c r="EL17" s="28">
        <f t="shared" si="20"/>
        <v>339.18604054326062</v>
      </c>
      <c r="EM17" s="28">
        <f t="shared" si="20"/>
        <v>353.09266820553427</v>
      </c>
      <c r="EN17" s="28">
        <f t="shared" si="20"/>
        <v>367.56946760196115</v>
      </c>
      <c r="EO17" s="28">
        <f t="shared" si="20"/>
        <v>382.63981577364154</v>
      </c>
      <c r="EP17" s="28">
        <f t="shared" si="20"/>
        <v>398.32804822036081</v>
      </c>
      <c r="EQ17" s="28">
        <f t="shared" si="20"/>
        <v>414.65949819739558</v>
      </c>
      <c r="ER17" s="28">
        <f t="shared" si="20"/>
        <v>431.66053762348878</v>
      </c>
      <c r="ES17" s="28">
        <f t="shared" si="20"/>
        <v>449.35861966605177</v>
      </c>
      <c r="ET17" s="28">
        <f t="shared" si="20"/>
        <v>467.78232307235987</v>
      </c>
      <c r="EU17" s="28">
        <f t="shared" si="20"/>
        <v>486.96139831832659</v>
      </c>
      <c r="EV17" s="28">
        <f t="shared" si="20"/>
        <v>506.92681564937794</v>
      </c>
      <c r="EW17" s="28">
        <f t="shared" si="20"/>
        <v>527.71081509100236</v>
      </c>
      <c r="EX17" s="28">
        <f t="shared" si="20"/>
        <v>549.34695850973344</v>
      </c>
      <c r="EY17" s="28">
        <f t="shared" si="7"/>
        <v>571.87018380863242</v>
      </c>
      <c r="EZ17" s="28">
        <f t="shared" si="7"/>
        <v>595.31686134478628</v>
      </c>
      <c r="FA17" s="28">
        <f t="shared" si="7"/>
        <v>619.72485265992248</v>
      </c>
      <c r="FB17" s="28">
        <f t="shared" si="7"/>
        <v>645.1335716189792</v>
      </c>
      <c r="FC17" s="28">
        <f t="shared" si="7"/>
        <v>671.58404805535736</v>
      </c>
      <c r="FD17" s="28">
        <f t="shared" si="7"/>
        <v>699.11899402562699</v>
      </c>
      <c r="FE17" s="28">
        <f t="shared" si="7"/>
        <v>727.78287278067762</v>
      </c>
      <c r="FF17" s="28">
        <f t="shared" ref="FF17:HH24" si="21">FE17*(1+$M17)</f>
        <v>757.6219705646854</v>
      </c>
      <c r="FG17" s="28">
        <f t="shared" si="21"/>
        <v>788.68447135783742</v>
      </c>
      <c r="FH17" s="28">
        <f t="shared" si="21"/>
        <v>821.02053468350869</v>
      </c>
      <c r="FI17" s="28">
        <f t="shared" si="21"/>
        <v>854.68237660553245</v>
      </c>
      <c r="FJ17" s="28">
        <f t="shared" si="21"/>
        <v>889.72435404635917</v>
      </c>
      <c r="FK17" s="28">
        <f t="shared" si="21"/>
        <v>926.20305256225981</v>
      </c>
      <c r="FL17" s="28">
        <f t="shared" si="21"/>
        <v>964.17737771731242</v>
      </c>
      <c r="FM17" s="28">
        <f t="shared" si="21"/>
        <v>1003.7086502037222</v>
      </c>
      <c r="FN17" s="28">
        <f t="shared" si="21"/>
        <v>1044.8607048620747</v>
      </c>
      <c r="FO17" s="28">
        <f t="shared" si="21"/>
        <v>1087.6999937614198</v>
      </c>
      <c r="FP17" s="28">
        <f t="shared" si="21"/>
        <v>1132.2956935056379</v>
      </c>
      <c r="FQ17" s="28">
        <f t="shared" si="21"/>
        <v>1178.7198169393689</v>
      </c>
      <c r="FR17" s="28">
        <f t="shared" si="21"/>
        <v>1227.0473294338829</v>
      </c>
      <c r="FS17" s="28">
        <f t="shared" si="21"/>
        <v>1277.3562699406721</v>
      </c>
      <c r="FT17" s="28">
        <f t="shared" si="21"/>
        <v>1329.7278770082396</v>
      </c>
      <c r="FU17" s="28">
        <f t="shared" si="21"/>
        <v>1384.2467199655773</v>
      </c>
      <c r="FV17" s="28">
        <f t="shared" si="21"/>
        <v>1441.0008354841659</v>
      </c>
      <c r="FW17" s="28">
        <f t="shared" si="21"/>
        <v>1500.0818697390166</v>
      </c>
      <c r="FX17" s="28">
        <f t="shared" si="21"/>
        <v>1561.5852263983161</v>
      </c>
      <c r="FY17" s="28">
        <f t="shared" si="21"/>
        <v>1625.610220680647</v>
      </c>
      <c r="FZ17" s="28">
        <f t="shared" si="21"/>
        <v>1692.2602397285534</v>
      </c>
      <c r="GA17" s="28">
        <f t="shared" si="21"/>
        <v>1761.642909557424</v>
      </c>
      <c r="GB17" s="28">
        <f t="shared" si="21"/>
        <v>1833.8702688492783</v>
      </c>
      <c r="GC17" s="28">
        <f t="shared" si="21"/>
        <v>1909.0589498720985</v>
      </c>
      <c r="GD17" s="28">
        <f t="shared" si="21"/>
        <v>1987.3303668168544</v>
      </c>
      <c r="GE17" s="28">
        <f t="shared" si="21"/>
        <v>2068.8109118563452</v>
      </c>
      <c r="GF17" s="28">
        <f t="shared" si="21"/>
        <v>2153.6321592424551</v>
      </c>
      <c r="GG17" s="28">
        <f t="shared" si="21"/>
        <v>2241.9310777713958</v>
      </c>
      <c r="GH17" s="28">
        <f t="shared" si="21"/>
        <v>2333.8502519600229</v>
      </c>
      <c r="GI17" s="28">
        <f t="shared" si="21"/>
        <v>2429.5381122903837</v>
      </c>
      <c r="GJ17" s="28">
        <f t="shared" si="21"/>
        <v>2529.149174894289</v>
      </c>
      <c r="GK17" s="28">
        <f t="shared" si="21"/>
        <v>2632.8442910649546</v>
      </c>
      <c r="GL17" s="28">
        <f t="shared" si="21"/>
        <v>2740.7909069986176</v>
      </c>
      <c r="GM17" s="28">
        <f t="shared" si="21"/>
        <v>2853.1633341855609</v>
      </c>
      <c r="GN17" s="28">
        <f t="shared" si="21"/>
        <v>2970.1430308871686</v>
      </c>
      <c r="GO17" s="28">
        <f t="shared" si="21"/>
        <v>3091.9188951535425</v>
      </c>
      <c r="GP17" s="28">
        <f t="shared" si="21"/>
        <v>3218.6875698548374</v>
      </c>
      <c r="GQ17" s="28">
        <f t="shared" si="21"/>
        <v>3350.6537602188855</v>
      </c>
      <c r="GR17" s="28">
        <f t="shared" si="21"/>
        <v>3488.0305643878596</v>
      </c>
      <c r="GS17" s="28">
        <f t="shared" si="21"/>
        <v>3631.0398175277614</v>
      </c>
      <c r="GT17" s="28">
        <f t="shared" si="21"/>
        <v>3779.9124500463995</v>
      </c>
      <c r="GU17" s="28">
        <f t="shared" si="21"/>
        <v>3934.8888604983017</v>
      </c>
      <c r="GV17" s="28">
        <f t="shared" si="21"/>
        <v>4096.219303778732</v>
      </c>
      <c r="GW17" s="28">
        <f t="shared" si="21"/>
        <v>4264.1642952336597</v>
      </c>
      <c r="GX17" s="28">
        <f t="shared" si="21"/>
        <v>4438.9950313382396</v>
      </c>
      <c r="GY17" s="28">
        <f t="shared" si="21"/>
        <v>4620.9938276231069</v>
      </c>
      <c r="GZ17" s="28">
        <f t="shared" si="21"/>
        <v>4810.4545745556543</v>
      </c>
      <c r="HA17" s="28">
        <f t="shared" si="21"/>
        <v>5007.6832121124362</v>
      </c>
      <c r="HB17" s="28">
        <f t="shared" si="21"/>
        <v>5212.9982238090461</v>
      </c>
      <c r="HC17" s="28">
        <f t="shared" si="21"/>
        <v>5426.7311509852161</v>
      </c>
      <c r="HD17" s="28">
        <f t="shared" si="21"/>
        <v>5649.2271281756093</v>
      </c>
      <c r="HE17" s="28">
        <f t="shared" si="21"/>
        <v>5880.8454404308086</v>
      </c>
      <c r="HF17" s="28">
        <f t="shared" si="21"/>
        <v>6121.9601034884718</v>
      </c>
      <c r="HG17" s="28">
        <f t="shared" si="21"/>
        <v>6372.9604677314983</v>
      </c>
      <c r="HH17" s="28">
        <f t="shared" si="21"/>
        <v>6634.2518469084889</v>
      </c>
    </row>
    <row r="18" spans="1:216" ht="16.5" customHeight="1" x14ac:dyDescent="0.2">
      <c r="A18" s="22">
        <f t="shared" si="14"/>
        <v>6</v>
      </c>
      <c r="B18" s="22"/>
      <c r="C18" s="23" t="s">
        <v>233</v>
      </c>
      <c r="D18" s="24"/>
      <c r="E18" s="20">
        <v>53.586333333333322</v>
      </c>
      <c r="F18" s="20">
        <v>1.53</v>
      </c>
      <c r="G18" s="25">
        <v>6.6300000000000012E-2</v>
      </c>
      <c r="H18" s="26">
        <f t="shared" si="8"/>
        <v>6.2083333333333345E-2</v>
      </c>
      <c r="I18" s="26">
        <f t="shared" si="9"/>
        <v>5.7866666666666677E-2</v>
      </c>
      <c r="J18" s="26">
        <f t="shared" si="10"/>
        <v>5.365000000000001E-2</v>
      </c>
      <c r="K18" s="26">
        <f t="shared" si="11"/>
        <v>4.9433333333333343E-2</v>
      </c>
      <c r="L18" s="26">
        <f t="shared" si="12"/>
        <v>4.5216666666666676E-2</v>
      </c>
      <c r="M18" s="26">
        <f t="shared" si="15"/>
        <v>4.1000000000000002E-2</v>
      </c>
      <c r="N18" s="25">
        <f t="shared" si="16"/>
        <v>7.5912823967951404E-2</v>
      </c>
      <c r="P18" s="27">
        <f t="shared" si="1"/>
        <v>-53.586333333333322</v>
      </c>
      <c r="Q18" s="28">
        <f t="shared" si="2"/>
        <v>1.6314390000000001</v>
      </c>
      <c r="R18" s="28">
        <f t="shared" si="3"/>
        <v>1.7396034057</v>
      </c>
      <c r="S18" s="28">
        <f t="shared" si="3"/>
        <v>1.8549391114979101</v>
      </c>
      <c r="T18" s="28">
        <f t="shared" si="3"/>
        <v>1.9779215745902217</v>
      </c>
      <c r="U18" s="28">
        <f t="shared" si="3"/>
        <v>2.1090577749855535</v>
      </c>
      <c r="V18" s="28">
        <f t="shared" si="4"/>
        <v>2.2399951118492396</v>
      </c>
      <c r="W18" s="28">
        <f t="shared" si="4"/>
        <v>2.3696161623215826</v>
      </c>
      <c r="X18" s="28">
        <f t="shared" si="4"/>
        <v>2.4967460694301353</v>
      </c>
      <c r="Y18" s="28">
        <f t="shared" si="4"/>
        <v>2.6201685501289651</v>
      </c>
      <c r="Z18" s="28">
        <f t="shared" si="4"/>
        <v>2.7386438380706299</v>
      </c>
      <c r="AA18" s="28">
        <f t="shared" si="19"/>
        <v>2.8509282354315255</v>
      </c>
      <c r="AB18" s="28">
        <f t="shared" si="19"/>
        <v>2.9678162930842178</v>
      </c>
      <c r="AC18" s="28">
        <f t="shared" si="19"/>
        <v>3.0894967611006705</v>
      </c>
      <c r="AD18" s="28">
        <f t="shared" si="19"/>
        <v>3.2161661283057978</v>
      </c>
      <c r="AE18" s="28">
        <f t="shared" si="19"/>
        <v>3.3480289395663352</v>
      </c>
      <c r="AF18" s="28">
        <f t="shared" si="19"/>
        <v>3.4852981260885545</v>
      </c>
      <c r="AG18" s="28">
        <f t="shared" si="19"/>
        <v>3.6281953492581849</v>
      </c>
      <c r="AH18" s="28">
        <f t="shared" si="19"/>
        <v>3.7769513585777701</v>
      </c>
      <c r="AI18" s="28">
        <f t="shared" si="19"/>
        <v>3.9318063642794585</v>
      </c>
      <c r="AJ18" s="28">
        <f t="shared" si="19"/>
        <v>4.0930104252149162</v>
      </c>
      <c r="AK18" s="28">
        <f t="shared" si="19"/>
        <v>4.2608238526487279</v>
      </c>
      <c r="AL18" s="28">
        <f t="shared" si="19"/>
        <v>4.4355176306073254</v>
      </c>
      <c r="AM18" s="28">
        <f t="shared" si="19"/>
        <v>4.6173738534622251</v>
      </c>
      <c r="AN18" s="28">
        <f t="shared" si="19"/>
        <v>4.8066861814541761</v>
      </c>
      <c r="AO18" s="28">
        <f t="shared" si="19"/>
        <v>5.003760314893797</v>
      </c>
      <c r="AP18" s="28">
        <f t="shared" si="19"/>
        <v>5.2089144878044422</v>
      </c>
      <c r="AQ18" s="28">
        <f t="shared" si="19"/>
        <v>5.4224799818044236</v>
      </c>
      <c r="AR18" s="28">
        <f t="shared" si="19"/>
        <v>5.6448016610584046</v>
      </c>
      <c r="AS18" s="28">
        <f t="shared" si="19"/>
        <v>5.8762385291617987</v>
      </c>
      <c r="AT18" s="28">
        <f t="shared" si="19"/>
        <v>6.1171643088574319</v>
      </c>
      <c r="AU18" s="28">
        <f t="shared" si="19"/>
        <v>6.3679680455205858</v>
      </c>
      <c r="AV18" s="28">
        <f t="shared" si="19"/>
        <v>6.6290547353869291</v>
      </c>
      <c r="AW18" s="28">
        <f t="shared" si="19"/>
        <v>6.9008459795377926</v>
      </c>
      <c r="AX18" s="28">
        <f t="shared" si="19"/>
        <v>7.1837806646988414</v>
      </c>
      <c r="AY18" s="28">
        <f t="shared" si="19"/>
        <v>7.4783156719514929</v>
      </c>
      <c r="AZ18" s="28">
        <f t="shared" si="19"/>
        <v>7.7849266145015035</v>
      </c>
      <c r="BA18" s="28">
        <f t="shared" si="19"/>
        <v>8.1041086056960641</v>
      </c>
      <c r="BB18" s="28">
        <f t="shared" si="19"/>
        <v>8.4363770585296027</v>
      </c>
      <c r="BC18" s="28">
        <f t="shared" si="19"/>
        <v>8.7822685179293156</v>
      </c>
      <c r="BD18" s="28">
        <f t="shared" si="19"/>
        <v>9.1423415271644171</v>
      </c>
      <c r="BE18" s="28">
        <f t="shared" si="19"/>
        <v>9.5171775297781576</v>
      </c>
      <c r="BF18" s="28">
        <f t="shared" si="19"/>
        <v>9.9073818084990606</v>
      </c>
      <c r="BG18" s="28">
        <f t="shared" si="19"/>
        <v>10.313584462647521</v>
      </c>
      <c r="BH18" s="28">
        <f t="shared" si="19"/>
        <v>10.736441425616068</v>
      </c>
      <c r="BI18" s="28">
        <f t="shared" si="19"/>
        <v>11.176635524066326</v>
      </c>
      <c r="BJ18" s="28">
        <f t="shared" si="19"/>
        <v>11.634877580553043</v>
      </c>
      <c r="BK18" s="28">
        <f t="shared" si="19"/>
        <v>12.111907561355718</v>
      </c>
      <c r="BL18" s="28">
        <f t="shared" si="19"/>
        <v>12.608495771371301</v>
      </c>
      <c r="BM18" s="28">
        <f t="shared" si="19"/>
        <v>13.125444097997523</v>
      </c>
      <c r="BN18" s="28">
        <f t="shared" si="19"/>
        <v>13.663587306015421</v>
      </c>
      <c r="BO18" s="28">
        <f t="shared" si="19"/>
        <v>14.223794385562051</v>
      </c>
      <c r="BP18" s="28">
        <f t="shared" si="19"/>
        <v>14.806969955370095</v>
      </c>
      <c r="BQ18" s="28">
        <f t="shared" si="19"/>
        <v>15.414055723540267</v>
      </c>
      <c r="BR18" s="28">
        <f t="shared" si="19"/>
        <v>16.046032008205415</v>
      </c>
      <c r="BS18" s="28">
        <f t="shared" si="19"/>
        <v>16.703919320541836</v>
      </c>
      <c r="BT18" s="28">
        <f t="shared" si="19"/>
        <v>17.388780012684048</v>
      </c>
      <c r="BU18" s="28">
        <f t="shared" si="19"/>
        <v>18.101719993204092</v>
      </c>
      <c r="BV18" s="28">
        <f t="shared" si="19"/>
        <v>18.843890512925459</v>
      </c>
      <c r="BW18" s="28">
        <f t="shared" si="19"/>
        <v>19.6164900239554</v>
      </c>
      <c r="BX18" s="28">
        <f t="shared" si="19"/>
        <v>20.420766114937571</v>
      </c>
      <c r="BY18" s="28">
        <f t="shared" si="19"/>
        <v>21.258017525650011</v>
      </c>
      <c r="BZ18" s="28">
        <f t="shared" si="19"/>
        <v>22.129596244201661</v>
      </c>
      <c r="CA18" s="28">
        <f t="shared" si="19"/>
        <v>23.036909690213928</v>
      </c>
      <c r="CB18" s="28">
        <f t="shared" si="19"/>
        <v>23.981422987512698</v>
      </c>
      <c r="CC18" s="28">
        <f t="shared" si="19"/>
        <v>24.964661330000716</v>
      </c>
      <c r="CD18" s="28">
        <f t="shared" si="19"/>
        <v>25.988212444530742</v>
      </c>
      <c r="CE18" s="28">
        <f t="shared" si="19"/>
        <v>27.0537291547565</v>
      </c>
      <c r="CF18" s="28">
        <f t="shared" si="19"/>
        <v>28.162932050101514</v>
      </c>
      <c r="CG18" s="28">
        <f t="shared" si="19"/>
        <v>29.317612264155674</v>
      </c>
      <c r="CH18" s="28">
        <f t="shared" si="19"/>
        <v>30.519634366986054</v>
      </c>
      <c r="CI18" s="28">
        <f t="shared" si="19"/>
        <v>31.77093937603248</v>
      </c>
      <c r="CJ18" s="28">
        <f t="shared" si="19"/>
        <v>33.073547890449809</v>
      </c>
      <c r="CK18" s="28">
        <f t="shared" si="19"/>
        <v>34.429563353958251</v>
      </c>
      <c r="CL18" s="28">
        <f t="shared" si="19"/>
        <v>35.841175451470534</v>
      </c>
      <c r="CM18" s="28">
        <f t="shared" si="20"/>
        <v>37.310663644980821</v>
      </c>
      <c r="CN18" s="28">
        <f t="shared" si="20"/>
        <v>38.840400854425035</v>
      </c>
      <c r="CO18" s="28">
        <f t="shared" si="20"/>
        <v>40.432857289456457</v>
      </c>
      <c r="CP18" s="28">
        <f t="shared" si="20"/>
        <v>42.090604438324171</v>
      </c>
      <c r="CQ18" s="28">
        <f t="shared" si="20"/>
        <v>43.816319220295462</v>
      </c>
      <c r="CR18" s="28">
        <f t="shared" si="20"/>
        <v>45.612788308327573</v>
      </c>
      <c r="CS18" s="28">
        <f t="shared" si="20"/>
        <v>47.482912628969004</v>
      </c>
      <c r="CT18" s="28">
        <f t="shared" si="20"/>
        <v>49.429712046756727</v>
      </c>
      <c r="CU18" s="28">
        <f t="shared" si="20"/>
        <v>51.456330240673751</v>
      </c>
      <c r="CV18" s="28">
        <f t="shared" si="20"/>
        <v>53.566039780541374</v>
      </c>
      <c r="CW18" s="28">
        <f t="shared" si="20"/>
        <v>55.762247411543569</v>
      </c>
      <c r="CX18" s="28">
        <f t="shared" si="20"/>
        <v>58.048499555416853</v>
      </c>
      <c r="CY18" s="28">
        <f t="shared" si="20"/>
        <v>60.428488037188941</v>
      </c>
      <c r="CZ18" s="28">
        <f t="shared" si="20"/>
        <v>62.906056046713687</v>
      </c>
      <c r="DA18" s="28">
        <f t="shared" si="20"/>
        <v>65.48520434462894</v>
      </c>
      <c r="DB18" s="28">
        <f t="shared" si="20"/>
        <v>68.170097722758726</v>
      </c>
      <c r="DC18" s="28">
        <f t="shared" si="20"/>
        <v>70.965071729391823</v>
      </c>
      <c r="DD18" s="28">
        <f t="shared" si="20"/>
        <v>73.874639670296887</v>
      </c>
      <c r="DE18" s="28">
        <f t="shared" si="20"/>
        <v>76.903499896779053</v>
      </c>
      <c r="DF18" s="28">
        <f t="shared" si="20"/>
        <v>80.056543392546985</v>
      </c>
      <c r="DG18" s="28">
        <f t="shared" si="20"/>
        <v>83.338861671641411</v>
      </c>
      <c r="DH18" s="28">
        <f t="shared" si="20"/>
        <v>86.755755000178709</v>
      </c>
      <c r="DI18" s="28">
        <f t="shared" si="20"/>
        <v>90.31274095518603</v>
      </c>
      <c r="DJ18" s="28">
        <f t="shared" si="20"/>
        <v>94.015563334348656</v>
      </c>
      <c r="DK18" s="28">
        <f t="shared" si="20"/>
        <v>97.870201431056941</v>
      </c>
      <c r="DL18" s="28">
        <f t="shared" si="20"/>
        <v>101.88287968973027</v>
      </c>
      <c r="DM18" s="28">
        <f t="shared" si="20"/>
        <v>106.06007775700921</v>
      </c>
      <c r="DN18" s="28">
        <f t="shared" si="20"/>
        <v>110.40854094504658</v>
      </c>
      <c r="DO18" s="28">
        <f t="shared" si="20"/>
        <v>114.93529112379349</v>
      </c>
      <c r="DP18" s="28">
        <f t="shared" si="20"/>
        <v>119.64763805986901</v>
      </c>
      <c r="DQ18" s="28">
        <f t="shared" si="20"/>
        <v>124.55319122032363</v>
      </c>
      <c r="DR18" s="28">
        <f t="shared" si="20"/>
        <v>129.65987206035689</v>
      </c>
      <c r="DS18" s="28">
        <f t="shared" si="20"/>
        <v>134.97592681483152</v>
      </c>
      <c r="DT18" s="28">
        <f t="shared" si="20"/>
        <v>140.5099398142396</v>
      </c>
      <c r="DU18" s="28">
        <f t="shared" si="20"/>
        <v>146.27084734662341</v>
      </c>
      <c r="DV18" s="28">
        <f t="shared" si="20"/>
        <v>152.26795208783497</v>
      </c>
      <c r="DW18" s="28">
        <f t="shared" si="20"/>
        <v>158.5109381234362</v>
      </c>
      <c r="DX18" s="28">
        <f t="shared" si="20"/>
        <v>165.00988658649709</v>
      </c>
      <c r="DY18" s="28">
        <f t="shared" si="20"/>
        <v>171.77529193654345</v>
      </c>
      <c r="DZ18" s="28">
        <f t="shared" si="20"/>
        <v>178.81807890594172</v>
      </c>
      <c r="EA18" s="28">
        <f t="shared" si="20"/>
        <v>186.14962014108531</v>
      </c>
      <c r="EB18" s="28">
        <f t="shared" si="20"/>
        <v>193.78175456686978</v>
      </c>
      <c r="EC18" s="28">
        <f t="shared" si="20"/>
        <v>201.72680650411144</v>
      </c>
      <c r="ED18" s="28">
        <f t="shared" si="20"/>
        <v>209.99760557078</v>
      </c>
      <c r="EE18" s="28">
        <f t="shared" si="20"/>
        <v>218.60750739918197</v>
      </c>
      <c r="EF18" s="28">
        <f t="shared" si="20"/>
        <v>227.57041520254842</v>
      </c>
      <c r="EG18" s="28">
        <f t="shared" si="20"/>
        <v>236.90080222585289</v>
      </c>
      <c r="EH18" s="28">
        <f t="shared" si="20"/>
        <v>246.61373511711284</v>
      </c>
      <c r="EI18" s="28">
        <f t="shared" si="20"/>
        <v>256.72489825691446</v>
      </c>
      <c r="EJ18" s="28">
        <f t="shared" si="20"/>
        <v>267.25061908544791</v>
      </c>
      <c r="EK18" s="28">
        <f t="shared" si="20"/>
        <v>278.20789446795123</v>
      </c>
      <c r="EL18" s="28">
        <f t="shared" si="20"/>
        <v>289.61441814113721</v>
      </c>
      <c r="EM18" s="28">
        <f t="shared" si="20"/>
        <v>301.48860928492383</v>
      </c>
      <c r="EN18" s="28">
        <f t="shared" si="20"/>
        <v>313.84964226560567</v>
      </c>
      <c r="EO18" s="28">
        <f t="shared" si="20"/>
        <v>326.71747759849546</v>
      </c>
      <c r="EP18" s="28">
        <f t="shared" si="20"/>
        <v>340.11289418003378</v>
      </c>
      <c r="EQ18" s="28">
        <f t="shared" si="20"/>
        <v>354.05752284141516</v>
      </c>
      <c r="ER18" s="28">
        <f t="shared" si="20"/>
        <v>368.57388127791313</v>
      </c>
      <c r="ES18" s="28">
        <f t="shared" si="20"/>
        <v>383.68541041030755</v>
      </c>
      <c r="ET18" s="28">
        <f t="shared" si="20"/>
        <v>399.41651223713012</v>
      </c>
      <c r="EU18" s="28">
        <f t="shared" si="20"/>
        <v>415.79258923885243</v>
      </c>
      <c r="EV18" s="28">
        <f t="shared" si="20"/>
        <v>432.84008539764534</v>
      </c>
      <c r="EW18" s="28">
        <f t="shared" si="20"/>
        <v>450.58652889894876</v>
      </c>
      <c r="EX18" s="28">
        <f t="shared" si="20"/>
        <v>469.06057658380564</v>
      </c>
      <c r="EY18" s="28">
        <f t="shared" ref="EY18:GD25" si="22">EX18*(1+$M18)</f>
        <v>488.29206022374166</v>
      </c>
      <c r="EZ18" s="28">
        <f t="shared" si="22"/>
        <v>508.31203469291501</v>
      </c>
      <c r="FA18" s="28">
        <f t="shared" si="22"/>
        <v>529.1528281153245</v>
      </c>
      <c r="FB18" s="28">
        <f t="shared" si="22"/>
        <v>550.84809406805277</v>
      </c>
      <c r="FC18" s="28">
        <f t="shared" si="22"/>
        <v>573.43286592484287</v>
      </c>
      <c r="FD18" s="28">
        <f t="shared" si="22"/>
        <v>596.94361342776142</v>
      </c>
      <c r="FE18" s="28">
        <f t="shared" si="22"/>
        <v>621.41830157829963</v>
      </c>
      <c r="FF18" s="28">
        <f t="shared" si="22"/>
        <v>646.89645194300988</v>
      </c>
      <c r="FG18" s="28">
        <f t="shared" si="22"/>
        <v>673.41920647267318</v>
      </c>
      <c r="FH18" s="28">
        <f t="shared" si="22"/>
        <v>701.02939393805275</v>
      </c>
      <c r="FI18" s="28">
        <f t="shared" si="22"/>
        <v>729.77159908951285</v>
      </c>
      <c r="FJ18" s="28">
        <f t="shared" si="22"/>
        <v>759.69223465218283</v>
      </c>
      <c r="FK18" s="28">
        <f t="shared" si="22"/>
        <v>790.83961627292229</v>
      </c>
      <c r="FL18" s="28">
        <f t="shared" si="22"/>
        <v>823.26404054011209</v>
      </c>
      <c r="FM18" s="28">
        <f t="shared" si="22"/>
        <v>857.01786620225664</v>
      </c>
      <c r="FN18" s="28">
        <f t="shared" si="22"/>
        <v>892.15559871654909</v>
      </c>
      <c r="FO18" s="28">
        <f t="shared" si="22"/>
        <v>928.7339782639275</v>
      </c>
      <c r="FP18" s="28">
        <f t="shared" si="22"/>
        <v>966.81207137274851</v>
      </c>
      <c r="FQ18" s="28">
        <f t="shared" si="22"/>
        <v>1006.4513662990312</v>
      </c>
      <c r="FR18" s="28">
        <f t="shared" si="22"/>
        <v>1047.7158723172913</v>
      </c>
      <c r="FS18" s="28">
        <f t="shared" si="22"/>
        <v>1090.6722230823002</v>
      </c>
      <c r="FT18" s="28">
        <f t="shared" si="22"/>
        <v>1135.3897842286744</v>
      </c>
      <c r="FU18" s="28">
        <f t="shared" si="22"/>
        <v>1181.9407653820499</v>
      </c>
      <c r="FV18" s="28">
        <f t="shared" si="22"/>
        <v>1230.4003367627138</v>
      </c>
      <c r="FW18" s="28">
        <f t="shared" si="22"/>
        <v>1280.846750569985</v>
      </c>
      <c r="FX18" s="28">
        <f t="shared" si="22"/>
        <v>1333.3614673433544</v>
      </c>
      <c r="FY18" s="28">
        <f t="shared" si="22"/>
        <v>1388.029287504432</v>
      </c>
      <c r="FZ18" s="28">
        <f t="shared" si="22"/>
        <v>1444.9384882921136</v>
      </c>
      <c r="GA18" s="28">
        <f t="shared" si="22"/>
        <v>1504.18096631209</v>
      </c>
      <c r="GB18" s="28">
        <f t="shared" si="22"/>
        <v>1565.8523859308857</v>
      </c>
      <c r="GC18" s="28">
        <f t="shared" si="22"/>
        <v>1630.0523337540519</v>
      </c>
      <c r="GD18" s="28">
        <f t="shared" si="22"/>
        <v>1696.8844794379679</v>
      </c>
      <c r="GE18" s="28">
        <f t="shared" si="21"/>
        <v>1766.4567430949244</v>
      </c>
      <c r="GF18" s="28">
        <f t="shared" si="21"/>
        <v>1838.8814695618162</v>
      </c>
      <c r="GG18" s="28">
        <f t="shared" si="21"/>
        <v>1914.2756098138505</v>
      </c>
      <c r="GH18" s="28">
        <f t="shared" si="21"/>
        <v>1992.7609098162181</v>
      </c>
      <c r="GI18" s="28">
        <f t="shared" si="21"/>
        <v>2074.4641071186829</v>
      </c>
      <c r="GJ18" s="28">
        <f t="shared" si="21"/>
        <v>2159.517135510549</v>
      </c>
      <c r="GK18" s="28">
        <f t="shared" si="21"/>
        <v>2248.0573380664814</v>
      </c>
      <c r="GL18" s="28">
        <f t="shared" si="21"/>
        <v>2340.2276889272071</v>
      </c>
      <c r="GM18" s="28">
        <f t="shared" si="21"/>
        <v>2436.1770241732224</v>
      </c>
      <c r="GN18" s="28">
        <f t="shared" si="21"/>
        <v>2536.0602821643242</v>
      </c>
      <c r="GO18" s="28">
        <f t="shared" si="21"/>
        <v>2640.0387537330612</v>
      </c>
      <c r="GP18" s="28">
        <f t="shared" si="21"/>
        <v>2748.2803426361165</v>
      </c>
      <c r="GQ18" s="28">
        <f t="shared" si="21"/>
        <v>2860.9598366841969</v>
      </c>
      <c r="GR18" s="28">
        <f t="shared" si="21"/>
        <v>2978.2591899882486</v>
      </c>
      <c r="GS18" s="28">
        <f t="shared" si="21"/>
        <v>3100.3678167777666</v>
      </c>
      <c r="GT18" s="28">
        <f t="shared" si="21"/>
        <v>3227.4828972656546</v>
      </c>
      <c r="GU18" s="28">
        <f t="shared" si="21"/>
        <v>3359.8096960535463</v>
      </c>
      <c r="GV18" s="28">
        <f t="shared" si="21"/>
        <v>3497.5618935917414</v>
      </c>
      <c r="GW18" s="28">
        <f t="shared" si="21"/>
        <v>3640.9619312290024</v>
      </c>
      <c r="GX18" s="28">
        <f t="shared" si="21"/>
        <v>3790.241370409391</v>
      </c>
      <c r="GY18" s="28">
        <f t="shared" si="21"/>
        <v>3945.6412665961757</v>
      </c>
      <c r="GZ18" s="28">
        <f t="shared" si="21"/>
        <v>4107.4125585266183</v>
      </c>
      <c r="HA18" s="28">
        <f t="shared" si="21"/>
        <v>4275.8164734262091</v>
      </c>
      <c r="HB18" s="28">
        <f t="shared" si="21"/>
        <v>4451.124948836683</v>
      </c>
      <c r="HC18" s="28">
        <f t="shared" si="21"/>
        <v>4633.6210717389868</v>
      </c>
      <c r="HD18" s="28">
        <f t="shared" si="21"/>
        <v>4823.599535680285</v>
      </c>
      <c r="HE18" s="28">
        <f t="shared" si="21"/>
        <v>5021.3671166431768</v>
      </c>
      <c r="HF18" s="28">
        <f t="shared" si="21"/>
        <v>5227.2431684255471</v>
      </c>
      <c r="HG18" s="28">
        <f t="shared" si="21"/>
        <v>5441.5601383309941</v>
      </c>
      <c r="HH18" s="28">
        <f t="shared" si="21"/>
        <v>5664.6641040025643</v>
      </c>
    </row>
    <row r="19" spans="1:216" ht="16.5" customHeight="1" x14ac:dyDescent="0.2">
      <c r="A19" s="22">
        <f t="shared" si="14"/>
        <v>7</v>
      </c>
      <c r="B19" s="22"/>
      <c r="C19" s="23" t="s">
        <v>234</v>
      </c>
      <c r="D19" s="24"/>
      <c r="E19" s="20">
        <v>121.32633333333334</v>
      </c>
      <c r="F19" s="20">
        <v>3.78</v>
      </c>
      <c r="G19" s="25">
        <v>5.053333333333334E-2</v>
      </c>
      <c r="H19" s="26">
        <f t="shared" si="8"/>
        <v>4.894444444444445E-2</v>
      </c>
      <c r="I19" s="26">
        <f t="shared" si="9"/>
        <v>4.735555555555556E-2</v>
      </c>
      <c r="J19" s="26">
        <f t="shared" si="10"/>
        <v>4.5766666666666671E-2</v>
      </c>
      <c r="K19" s="26">
        <f t="shared" si="11"/>
        <v>4.4177777777777781E-2</v>
      </c>
      <c r="L19" s="26">
        <f t="shared" si="12"/>
        <v>4.2588888888888891E-2</v>
      </c>
      <c r="M19" s="26">
        <f t="shared" si="15"/>
        <v>4.1000000000000002E-2</v>
      </c>
      <c r="N19" s="25">
        <f t="shared" si="16"/>
        <v>7.543740416581457E-2</v>
      </c>
      <c r="P19" s="27">
        <f t="shared" si="1"/>
        <v>-121.32633333333334</v>
      </c>
      <c r="Q19" s="28">
        <f t="shared" si="2"/>
        <v>3.9710159999999997</v>
      </c>
      <c r="R19" s="28">
        <f t="shared" si="3"/>
        <v>4.1716846751999999</v>
      </c>
      <c r="S19" s="28">
        <f t="shared" si="3"/>
        <v>4.3824938074534394</v>
      </c>
      <c r="T19" s="28">
        <f t="shared" si="3"/>
        <v>4.6039558278567529</v>
      </c>
      <c r="U19" s="28">
        <f t="shared" si="3"/>
        <v>4.8366090623577804</v>
      </c>
      <c r="V19" s="28">
        <f t="shared" si="4"/>
        <v>5.0733342059098474</v>
      </c>
      <c r="W19" s="28">
        <f t="shared" si="4"/>
        <v>5.3135847657497113</v>
      </c>
      <c r="X19" s="28">
        <f t="shared" si="4"/>
        <v>5.5567698285288571</v>
      </c>
      <c r="Y19" s="28">
        <f t="shared" si="4"/>
        <v>5.8022555711758654</v>
      </c>
      <c r="Z19" s="28">
        <f t="shared" si="4"/>
        <v>6.0493671890016101</v>
      </c>
      <c r="AA19" s="28">
        <f t="shared" si="19"/>
        <v>6.2973912437506758</v>
      </c>
      <c r="AB19" s="28">
        <f t="shared" si="19"/>
        <v>6.5555842847444534</v>
      </c>
      <c r="AC19" s="28">
        <f t="shared" si="19"/>
        <v>6.8243632404189754</v>
      </c>
      <c r="AD19" s="28">
        <f t="shared" si="19"/>
        <v>7.1041621332761524</v>
      </c>
      <c r="AE19" s="28">
        <f t="shared" si="19"/>
        <v>7.3954327807404745</v>
      </c>
      <c r="AF19" s="28">
        <f t="shared" si="19"/>
        <v>7.698645524750833</v>
      </c>
      <c r="AG19" s="28">
        <f t="shared" si="19"/>
        <v>8.0142899912656169</v>
      </c>
      <c r="AH19" s="28">
        <f t="shared" si="19"/>
        <v>8.3428758809075063</v>
      </c>
      <c r="AI19" s="28">
        <f t="shared" si="19"/>
        <v>8.6849337920247134</v>
      </c>
      <c r="AJ19" s="28">
        <f t="shared" si="19"/>
        <v>9.0410160774977264</v>
      </c>
      <c r="AK19" s="28">
        <f t="shared" si="19"/>
        <v>9.4116977366751318</v>
      </c>
      <c r="AL19" s="28">
        <f t="shared" si="19"/>
        <v>9.7975773438788121</v>
      </c>
      <c r="AM19" s="28">
        <f t="shared" si="19"/>
        <v>10.199278014977843</v>
      </c>
      <c r="AN19" s="28">
        <f t="shared" si="19"/>
        <v>10.617448413591934</v>
      </c>
      <c r="AO19" s="28">
        <f t="shared" si="19"/>
        <v>11.052763798549202</v>
      </c>
      <c r="AP19" s="28">
        <f t="shared" si="19"/>
        <v>11.505927114289719</v>
      </c>
      <c r="AQ19" s="28">
        <f t="shared" si="19"/>
        <v>11.977670125975596</v>
      </c>
      <c r="AR19" s="28">
        <f t="shared" si="19"/>
        <v>12.468754601140594</v>
      </c>
      <c r="AS19" s="28">
        <f t="shared" si="19"/>
        <v>12.979973539787357</v>
      </c>
      <c r="AT19" s="28">
        <f t="shared" si="19"/>
        <v>13.512152454918638</v>
      </c>
      <c r="AU19" s="28">
        <f t="shared" si="19"/>
        <v>14.066150705570301</v>
      </c>
      <c r="AV19" s="28">
        <f t="shared" si="19"/>
        <v>14.642862884498683</v>
      </c>
      <c r="AW19" s="28">
        <f t="shared" si="19"/>
        <v>15.243220262763128</v>
      </c>
      <c r="AX19" s="28">
        <f t="shared" si="19"/>
        <v>15.868192293536415</v>
      </c>
      <c r="AY19" s="28">
        <f t="shared" si="19"/>
        <v>16.518788177571405</v>
      </c>
      <c r="AZ19" s="28">
        <f t="shared" si="19"/>
        <v>17.196058492851833</v>
      </c>
      <c r="BA19" s="28">
        <f t="shared" si="19"/>
        <v>17.901096891058756</v>
      </c>
      <c r="BB19" s="28">
        <f t="shared" si="19"/>
        <v>18.635041863592164</v>
      </c>
      <c r="BC19" s="28">
        <f t="shared" si="19"/>
        <v>19.39907857999944</v>
      </c>
      <c r="BD19" s="28">
        <f t="shared" si="19"/>
        <v>20.194440801779415</v>
      </c>
      <c r="BE19" s="28">
        <f t="shared" si="19"/>
        <v>21.022412874652368</v>
      </c>
      <c r="BF19" s="28">
        <f t="shared" si="19"/>
        <v>21.884331802513113</v>
      </c>
      <c r="BG19" s="28">
        <f t="shared" si="19"/>
        <v>22.781589406416149</v>
      </c>
      <c r="BH19" s="28">
        <f t="shared" si="19"/>
        <v>23.71563457207921</v>
      </c>
      <c r="BI19" s="28">
        <f t="shared" si="19"/>
        <v>24.687975589534457</v>
      </c>
      <c r="BJ19" s="28">
        <f t="shared" si="19"/>
        <v>25.700182588705367</v>
      </c>
      <c r="BK19" s="28">
        <f t="shared" si="19"/>
        <v>26.753890074842285</v>
      </c>
      <c r="BL19" s="28">
        <f t="shared" si="19"/>
        <v>27.850799567910816</v>
      </c>
      <c r="BM19" s="28">
        <f t="shared" si="19"/>
        <v>28.992682350195157</v>
      </c>
      <c r="BN19" s="28">
        <f t="shared" si="19"/>
        <v>30.181382326553155</v>
      </c>
      <c r="BO19" s="28">
        <f t="shared" si="19"/>
        <v>31.418819001941831</v>
      </c>
      <c r="BP19" s="28">
        <f t="shared" si="19"/>
        <v>32.706990581021444</v>
      </c>
      <c r="BQ19" s="28">
        <f t="shared" si="19"/>
        <v>34.04797719484332</v>
      </c>
      <c r="BR19" s="28">
        <f t="shared" si="19"/>
        <v>35.443944259831895</v>
      </c>
      <c r="BS19" s="28">
        <f t="shared" si="19"/>
        <v>36.897145974484999</v>
      </c>
      <c r="BT19" s="28">
        <f t="shared" si="19"/>
        <v>38.409928959438879</v>
      </c>
      <c r="BU19" s="28">
        <f t="shared" si="19"/>
        <v>39.984736046775872</v>
      </c>
      <c r="BV19" s="28">
        <f t="shared" si="19"/>
        <v>41.62411022469368</v>
      </c>
      <c r="BW19" s="28">
        <f t="shared" si="19"/>
        <v>43.330698743906119</v>
      </c>
      <c r="BX19" s="28">
        <f t="shared" si="19"/>
        <v>45.107257392406268</v>
      </c>
      <c r="BY19" s="28">
        <f t="shared" si="19"/>
        <v>46.956654945494918</v>
      </c>
      <c r="BZ19" s="28">
        <f t="shared" si="19"/>
        <v>48.881877798260206</v>
      </c>
      <c r="CA19" s="28">
        <f t="shared" si="19"/>
        <v>50.886034787988869</v>
      </c>
      <c r="CB19" s="28">
        <f t="shared" si="19"/>
        <v>52.97236221429641</v>
      </c>
      <c r="CC19" s="28">
        <f t="shared" si="19"/>
        <v>55.144229065082563</v>
      </c>
      <c r="CD19" s="28">
        <f t="shared" si="19"/>
        <v>57.405142456750944</v>
      </c>
      <c r="CE19" s="28">
        <f t="shared" si="19"/>
        <v>59.758753297477732</v>
      </c>
      <c r="CF19" s="28">
        <f t="shared" si="19"/>
        <v>62.208862182674316</v>
      </c>
      <c r="CG19" s="28">
        <f t="shared" si="19"/>
        <v>64.759425532163959</v>
      </c>
      <c r="CH19" s="28">
        <f t="shared" si="19"/>
        <v>67.414561978982675</v>
      </c>
      <c r="CI19" s="28">
        <f t="shared" si="19"/>
        <v>70.178559020120957</v>
      </c>
      <c r="CJ19" s="28">
        <f t="shared" si="19"/>
        <v>73.05587993994591</v>
      </c>
      <c r="CK19" s="28">
        <f t="shared" si="19"/>
        <v>76.051171017483682</v>
      </c>
      <c r="CL19" s="28">
        <f t="shared" si="19"/>
        <v>79.169269029200507</v>
      </c>
      <c r="CM19" s="28">
        <f t="shared" si="20"/>
        <v>82.415209059397725</v>
      </c>
      <c r="CN19" s="28">
        <f t="shared" si="20"/>
        <v>85.794232630833022</v>
      </c>
      <c r="CO19" s="28">
        <f t="shared" si="20"/>
        <v>89.311796168697171</v>
      </c>
      <c r="CP19" s="28">
        <f t="shared" si="20"/>
        <v>92.973579811613746</v>
      </c>
      <c r="CQ19" s="28">
        <f t="shared" si="20"/>
        <v>96.785496583889909</v>
      </c>
      <c r="CR19" s="28">
        <f t="shared" si="20"/>
        <v>100.75370194382938</v>
      </c>
      <c r="CS19" s="28">
        <f t="shared" si="20"/>
        <v>104.88460372352638</v>
      </c>
      <c r="CT19" s="28">
        <f t="shared" si="20"/>
        <v>109.18487247619096</v>
      </c>
      <c r="CU19" s="28">
        <f t="shared" si="20"/>
        <v>113.66145224771478</v>
      </c>
      <c r="CV19" s="28">
        <f t="shared" si="20"/>
        <v>118.32157178987107</v>
      </c>
      <c r="CW19" s="28">
        <f t="shared" si="20"/>
        <v>123.17275623325578</v>
      </c>
      <c r="CX19" s="28">
        <f t="shared" si="20"/>
        <v>128.22283923881926</v>
      </c>
      <c r="CY19" s="28">
        <f t="shared" si="20"/>
        <v>133.47997564761084</v>
      </c>
      <c r="CZ19" s="28">
        <f t="shared" si="20"/>
        <v>138.95265464916287</v>
      </c>
      <c r="DA19" s="28">
        <f t="shared" si="20"/>
        <v>144.64971348977852</v>
      </c>
      <c r="DB19" s="28">
        <f t="shared" si="20"/>
        <v>150.58035174285942</v>
      </c>
      <c r="DC19" s="28">
        <f t="shared" si="20"/>
        <v>156.75414616431664</v>
      </c>
      <c r="DD19" s="28">
        <f t="shared" si="20"/>
        <v>163.18106615705361</v>
      </c>
      <c r="DE19" s="28">
        <f t="shared" si="20"/>
        <v>169.87148986949279</v>
      </c>
      <c r="DF19" s="28">
        <f t="shared" si="20"/>
        <v>176.83622095414199</v>
      </c>
      <c r="DG19" s="28">
        <f t="shared" si="20"/>
        <v>184.08650601326181</v>
      </c>
      <c r="DH19" s="28">
        <f t="shared" si="20"/>
        <v>191.63405275980554</v>
      </c>
      <c r="DI19" s="28">
        <f t="shared" si="20"/>
        <v>199.49104892295756</v>
      </c>
      <c r="DJ19" s="28">
        <f t="shared" si="20"/>
        <v>207.6701819287988</v>
      </c>
      <c r="DK19" s="28">
        <f t="shared" si="20"/>
        <v>216.18465938787952</v>
      </c>
      <c r="DL19" s="28">
        <f t="shared" si="20"/>
        <v>225.04823042278255</v>
      </c>
      <c r="DM19" s="28">
        <f t="shared" si="20"/>
        <v>234.27520787011662</v>
      </c>
      <c r="DN19" s="28">
        <f t="shared" si="20"/>
        <v>243.88049139279138</v>
      </c>
      <c r="DO19" s="28">
        <f t="shared" si="20"/>
        <v>253.87959153989581</v>
      </c>
      <c r="DP19" s="28">
        <f t="shared" si="20"/>
        <v>264.28865479303153</v>
      </c>
      <c r="DQ19" s="28">
        <f t="shared" si="20"/>
        <v>275.1244896395458</v>
      </c>
      <c r="DR19" s="28">
        <f t="shared" si="20"/>
        <v>286.40459371476715</v>
      </c>
      <c r="DS19" s="28">
        <f t="shared" si="20"/>
        <v>298.1471820570726</v>
      </c>
      <c r="DT19" s="28">
        <f t="shared" si="20"/>
        <v>310.37121652141258</v>
      </c>
      <c r="DU19" s="28">
        <f t="shared" si="20"/>
        <v>323.09643639879044</v>
      </c>
      <c r="DV19" s="28">
        <f t="shared" si="20"/>
        <v>336.34339029114085</v>
      </c>
      <c r="DW19" s="28">
        <f t="shared" si="20"/>
        <v>350.13346929307761</v>
      </c>
      <c r="DX19" s="28">
        <f t="shared" si="20"/>
        <v>364.48894153409378</v>
      </c>
      <c r="DY19" s="28">
        <f t="shared" si="20"/>
        <v>379.43298813699158</v>
      </c>
      <c r="DZ19" s="28">
        <f t="shared" si="20"/>
        <v>394.98974065060821</v>
      </c>
      <c r="EA19" s="28">
        <f t="shared" si="20"/>
        <v>411.18432001728314</v>
      </c>
      <c r="EB19" s="28">
        <f t="shared" si="20"/>
        <v>428.0428771379917</v>
      </c>
      <c r="EC19" s="28">
        <f t="shared" si="20"/>
        <v>445.59263510064932</v>
      </c>
      <c r="ED19" s="28">
        <f t="shared" si="20"/>
        <v>463.86193313977589</v>
      </c>
      <c r="EE19" s="28">
        <f t="shared" si="20"/>
        <v>482.88027239850669</v>
      </c>
      <c r="EF19" s="28">
        <f t="shared" si="20"/>
        <v>502.67836356684541</v>
      </c>
      <c r="EG19" s="28">
        <f t="shared" si="20"/>
        <v>523.28817647308608</v>
      </c>
      <c r="EH19" s="28">
        <f t="shared" si="20"/>
        <v>544.74299170848258</v>
      </c>
      <c r="EI19" s="28">
        <f t="shared" si="20"/>
        <v>567.07745436853031</v>
      </c>
      <c r="EJ19" s="28">
        <f t="shared" si="20"/>
        <v>590.32762999763997</v>
      </c>
      <c r="EK19" s="28">
        <f t="shared" si="20"/>
        <v>614.53106282754322</v>
      </c>
      <c r="EL19" s="28">
        <f t="shared" si="20"/>
        <v>639.72683640347248</v>
      </c>
      <c r="EM19" s="28">
        <f t="shared" si="20"/>
        <v>665.95563669601484</v>
      </c>
      <c r="EN19" s="28">
        <f t="shared" si="20"/>
        <v>693.25981780055145</v>
      </c>
      <c r="EO19" s="28">
        <f t="shared" si="20"/>
        <v>721.68347033037401</v>
      </c>
      <c r="EP19" s="28">
        <f t="shared" si="20"/>
        <v>751.27249261391933</v>
      </c>
      <c r="EQ19" s="28">
        <f t="shared" si="20"/>
        <v>782.07466481108997</v>
      </c>
      <c r="ER19" s="28">
        <f t="shared" si="20"/>
        <v>814.13972606834466</v>
      </c>
      <c r="ES19" s="28">
        <f t="shared" si="20"/>
        <v>847.51945483714678</v>
      </c>
      <c r="ET19" s="28">
        <f t="shared" si="20"/>
        <v>882.26775248546971</v>
      </c>
      <c r="EU19" s="28">
        <f t="shared" si="20"/>
        <v>918.44073033737391</v>
      </c>
      <c r="EV19" s="28">
        <f t="shared" si="20"/>
        <v>956.09680028120613</v>
      </c>
      <c r="EW19" s="28">
        <f t="shared" si="20"/>
        <v>995.29676909273553</v>
      </c>
      <c r="EX19" s="28">
        <f t="shared" si="20"/>
        <v>1036.1039366255377</v>
      </c>
      <c r="EY19" s="28">
        <f t="shared" si="22"/>
        <v>1078.5841980271846</v>
      </c>
      <c r="EZ19" s="28">
        <f t="shared" si="22"/>
        <v>1122.8061501462992</v>
      </c>
      <c r="FA19" s="28">
        <f t="shared" si="22"/>
        <v>1168.8412023022972</v>
      </c>
      <c r="FB19" s="28">
        <f t="shared" si="22"/>
        <v>1216.7636915966914</v>
      </c>
      <c r="FC19" s="28">
        <f t="shared" si="22"/>
        <v>1266.6510029521557</v>
      </c>
      <c r="FD19" s="28">
        <f t="shared" si="22"/>
        <v>1318.583694073194</v>
      </c>
      <c r="FE19" s="28">
        <f t="shared" si="22"/>
        <v>1372.6456255301948</v>
      </c>
      <c r="FF19" s="28">
        <f t="shared" si="22"/>
        <v>1428.9240961769326</v>
      </c>
      <c r="FG19" s="28">
        <f t="shared" si="22"/>
        <v>1487.5099841201868</v>
      </c>
      <c r="FH19" s="28">
        <f t="shared" si="22"/>
        <v>1548.4978934691144</v>
      </c>
      <c r="FI19" s="28">
        <f t="shared" si="22"/>
        <v>1611.9863071013481</v>
      </c>
      <c r="FJ19" s="28">
        <f t="shared" si="22"/>
        <v>1678.0777456925032</v>
      </c>
      <c r="FK19" s="28">
        <f t="shared" si="22"/>
        <v>1746.8789332658957</v>
      </c>
      <c r="FL19" s="28">
        <f t="shared" si="22"/>
        <v>1818.5009695297974</v>
      </c>
      <c r="FM19" s="28">
        <f t="shared" si="22"/>
        <v>1893.059509280519</v>
      </c>
      <c r="FN19" s="28">
        <f t="shared" si="22"/>
        <v>1970.6749491610201</v>
      </c>
      <c r="FO19" s="28">
        <f t="shared" si="22"/>
        <v>2051.472622076622</v>
      </c>
      <c r="FP19" s="28">
        <f t="shared" si="22"/>
        <v>2135.5829995817635</v>
      </c>
      <c r="FQ19" s="28">
        <f t="shared" si="22"/>
        <v>2223.1419025646155</v>
      </c>
      <c r="FR19" s="28">
        <f t="shared" si="22"/>
        <v>2314.2907205697647</v>
      </c>
      <c r="FS19" s="28">
        <f t="shared" si="22"/>
        <v>2409.1766401131249</v>
      </c>
      <c r="FT19" s="28">
        <f t="shared" si="22"/>
        <v>2507.952882357763</v>
      </c>
      <c r="FU19" s="28">
        <f t="shared" si="22"/>
        <v>2610.7789505344313</v>
      </c>
      <c r="FV19" s="28">
        <f t="shared" si="22"/>
        <v>2717.8208875063428</v>
      </c>
      <c r="FW19" s="28">
        <f t="shared" si="22"/>
        <v>2829.2515438941027</v>
      </c>
      <c r="FX19" s="28">
        <f t="shared" si="22"/>
        <v>2945.2508571937606</v>
      </c>
      <c r="FY19" s="28">
        <f t="shared" si="22"/>
        <v>3066.0061423387046</v>
      </c>
      <c r="FZ19" s="28">
        <f t="shared" si="22"/>
        <v>3191.7123941745913</v>
      </c>
      <c r="GA19" s="28">
        <f t="shared" si="22"/>
        <v>3322.5726023357493</v>
      </c>
      <c r="GB19" s="28">
        <f t="shared" si="22"/>
        <v>3458.7980790315146</v>
      </c>
      <c r="GC19" s="28">
        <f t="shared" si="22"/>
        <v>3600.6088002718066</v>
      </c>
      <c r="GD19" s="28">
        <f t="shared" si="22"/>
        <v>3748.2337610829504</v>
      </c>
      <c r="GE19" s="28">
        <f t="shared" si="21"/>
        <v>3901.9113452873512</v>
      </c>
      <c r="GF19" s="28">
        <f t="shared" si="21"/>
        <v>4061.8897104441321</v>
      </c>
      <c r="GG19" s="28">
        <f t="shared" si="21"/>
        <v>4228.427188572341</v>
      </c>
      <c r="GH19" s="28">
        <f t="shared" si="21"/>
        <v>4401.7927033038068</v>
      </c>
      <c r="GI19" s="28">
        <f t="shared" si="21"/>
        <v>4582.2662041392623</v>
      </c>
      <c r="GJ19" s="28">
        <f t="shared" si="21"/>
        <v>4770.1391185089715</v>
      </c>
      <c r="GK19" s="28">
        <f t="shared" si="21"/>
        <v>4965.7148223678387</v>
      </c>
      <c r="GL19" s="28">
        <f t="shared" si="21"/>
        <v>5169.3091300849201</v>
      </c>
      <c r="GM19" s="28">
        <f t="shared" si="21"/>
        <v>5381.2508044184015</v>
      </c>
      <c r="GN19" s="28">
        <f t="shared" si="21"/>
        <v>5601.8820873995555</v>
      </c>
      <c r="GO19" s="28">
        <f t="shared" si="21"/>
        <v>5831.5592529829373</v>
      </c>
      <c r="GP19" s="28">
        <f t="shared" si="21"/>
        <v>6070.6531823552377</v>
      </c>
      <c r="GQ19" s="28">
        <f t="shared" si="21"/>
        <v>6319.5499628318021</v>
      </c>
      <c r="GR19" s="28">
        <f t="shared" si="21"/>
        <v>6578.6515113079058</v>
      </c>
      <c r="GS19" s="28">
        <f t="shared" si="21"/>
        <v>6848.3762232715299</v>
      </c>
      <c r="GT19" s="28">
        <f t="shared" si="21"/>
        <v>7129.1596484256625</v>
      </c>
      <c r="GU19" s="28">
        <f t="shared" si="21"/>
        <v>7421.4551940111141</v>
      </c>
      <c r="GV19" s="28">
        <f t="shared" si="21"/>
        <v>7725.7348569655696</v>
      </c>
      <c r="GW19" s="28">
        <f t="shared" si="21"/>
        <v>8042.4899861011572</v>
      </c>
      <c r="GX19" s="28">
        <f t="shared" si="21"/>
        <v>8372.2320755313049</v>
      </c>
      <c r="GY19" s="28">
        <f t="shared" si="21"/>
        <v>8715.493590628088</v>
      </c>
      <c r="GZ19" s="28">
        <f t="shared" si="21"/>
        <v>9072.8288278438395</v>
      </c>
      <c r="HA19" s="28">
        <f t="shared" si="21"/>
        <v>9444.8148097854355</v>
      </c>
      <c r="HB19" s="28">
        <f t="shared" si="21"/>
        <v>9832.0522169866381</v>
      </c>
      <c r="HC19" s="28">
        <f t="shared" si="21"/>
        <v>10235.16635788309</v>
      </c>
      <c r="HD19" s="28">
        <f t="shared" si="21"/>
        <v>10654.808178556295</v>
      </c>
      <c r="HE19" s="28">
        <f t="shared" si="21"/>
        <v>11091.655313877103</v>
      </c>
      <c r="HF19" s="28">
        <f t="shared" si="21"/>
        <v>11546.413181746064</v>
      </c>
      <c r="HG19" s="28">
        <f t="shared" si="21"/>
        <v>12019.816122197652</v>
      </c>
      <c r="HH19" s="28">
        <f t="shared" si="21"/>
        <v>12512.628583207754</v>
      </c>
    </row>
    <row r="20" spans="1:216" ht="16.5" customHeight="1" x14ac:dyDescent="0.2">
      <c r="A20" s="22">
        <f t="shared" si="14"/>
        <v>8</v>
      </c>
      <c r="B20" s="22"/>
      <c r="C20" s="23" t="s">
        <v>235</v>
      </c>
      <c r="D20" s="24"/>
      <c r="E20" s="20">
        <v>89.399333333333331</v>
      </c>
      <c r="F20" s="20">
        <v>3.71</v>
      </c>
      <c r="G20" s="25">
        <v>4.9999999999999996E-2</v>
      </c>
      <c r="H20" s="26">
        <f t="shared" si="8"/>
        <v>4.8499999999999995E-2</v>
      </c>
      <c r="I20" s="26">
        <f t="shared" si="9"/>
        <v>4.6999999999999993E-2</v>
      </c>
      <c r="J20" s="26">
        <f t="shared" si="10"/>
        <v>4.5499999999999992E-2</v>
      </c>
      <c r="K20" s="26">
        <f t="shared" si="11"/>
        <v>4.3999999999999991E-2</v>
      </c>
      <c r="L20" s="26">
        <f t="shared" si="12"/>
        <v>4.2499999999999989E-2</v>
      </c>
      <c r="M20" s="26">
        <f t="shared" si="15"/>
        <v>4.1000000000000002E-2</v>
      </c>
      <c r="N20" s="25">
        <f t="shared" si="16"/>
        <v>8.6687160672846764E-2</v>
      </c>
      <c r="P20" s="27">
        <f t="shared" si="1"/>
        <v>-89.399333333333331</v>
      </c>
      <c r="Q20" s="28">
        <f t="shared" si="2"/>
        <v>3.8955000000000002</v>
      </c>
      <c r="R20" s="28">
        <f t="shared" si="3"/>
        <v>4.0902750000000001</v>
      </c>
      <c r="S20" s="28">
        <f t="shared" si="3"/>
        <v>4.2947887500000004</v>
      </c>
      <c r="T20" s="28">
        <f t="shared" si="3"/>
        <v>4.5095281875000008</v>
      </c>
      <c r="U20" s="28">
        <f t="shared" si="3"/>
        <v>4.735004596875001</v>
      </c>
      <c r="V20" s="28">
        <f t="shared" si="4"/>
        <v>4.964652319823438</v>
      </c>
      <c r="W20" s="28">
        <f t="shared" si="4"/>
        <v>5.1979909788551391</v>
      </c>
      <c r="X20" s="28">
        <f t="shared" si="4"/>
        <v>5.4344995683930488</v>
      </c>
      <c r="Y20" s="28">
        <f t="shared" si="4"/>
        <v>5.6736175494023433</v>
      </c>
      <c r="Z20" s="28">
        <f t="shared" si="4"/>
        <v>5.914746295251943</v>
      </c>
      <c r="AA20" s="28">
        <f t="shared" si="19"/>
        <v>6.157250893357272</v>
      </c>
      <c r="AB20" s="28">
        <f t="shared" si="19"/>
        <v>6.40969817998492</v>
      </c>
      <c r="AC20" s="28">
        <f t="shared" si="19"/>
        <v>6.6724958053643011</v>
      </c>
      <c r="AD20" s="28">
        <f t="shared" si="19"/>
        <v>6.9460681333842373</v>
      </c>
      <c r="AE20" s="28">
        <f t="shared" si="19"/>
        <v>7.230856926852991</v>
      </c>
      <c r="AF20" s="28">
        <f t="shared" si="19"/>
        <v>7.5273220608539635</v>
      </c>
      <c r="AG20" s="28">
        <f t="shared" si="19"/>
        <v>7.8359422653489759</v>
      </c>
      <c r="AH20" s="28">
        <f t="shared" si="19"/>
        <v>8.1572158982282836</v>
      </c>
      <c r="AI20" s="28">
        <f t="shared" si="19"/>
        <v>8.4916617500556431</v>
      </c>
      <c r="AJ20" s="28">
        <f t="shared" si="19"/>
        <v>8.839819881807923</v>
      </c>
      <c r="AK20" s="28">
        <f t="shared" si="19"/>
        <v>9.2022524969620481</v>
      </c>
      <c r="AL20" s="28">
        <f t="shared" si="19"/>
        <v>9.5795448493374913</v>
      </c>
      <c r="AM20" s="28">
        <f t="shared" si="19"/>
        <v>9.9723061881603279</v>
      </c>
      <c r="AN20" s="28">
        <f t="shared" si="19"/>
        <v>10.3811707418749</v>
      </c>
      <c r="AO20" s="28">
        <f t="shared" si="19"/>
        <v>10.80679874229177</v>
      </c>
      <c r="AP20" s="28">
        <f t="shared" si="19"/>
        <v>11.249877490725732</v>
      </c>
      <c r="AQ20" s="28">
        <f t="shared" si="19"/>
        <v>11.711122467845486</v>
      </c>
      <c r="AR20" s="28">
        <f t="shared" si="19"/>
        <v>12.19127848902715</v>
      </c>
      <c r="AS20" s="28">
        <f t="shared" si="19"/>
        <v>12.691120907077263</v>
      </c>
      <c r="AT20" s="28">
        <f t="shared" si="19"/>
        <v>13.211456864267429</v>
      </c>
      <c r="AU20" s="28">
        <f t="shared" si="19"/>
        <v>13.753126595702392</v>
      </c>
      <c r="AV20" s="28">
        <f t="shared" si="19"/>
        <v>14.317004786126189</v>
      </c>
      <c r="AW20" s="28">
        <f t="shared" si="19"/>
        <v>14.904001982357361</v>
      </c>
      <c r="AX20" s="28">
        <f t="shared" si="19"/>
        <v>15.515066063634011</v>
      </c>
      <c r="AY20" s="28">
        <f t="shared" si="19"/>
        <v>16.151183772243005</v>
      </c>
      <c r="AZ20" s="28">
        <f t="shared" si="19"/>
        <v>16.813382306904966</v>
      </c>
      <c r="BA20" s="28">
        <f t="shared" si="19"/>
        <v>17.502730981488067</v>
      </c>
      <c r="BB20" s="28">
        <f t="shared" si="19"/>
        <v>18.220342951729076</v>
      </c>
      <c r="BC20" s="28">
        <f t="shared" si="19"/>
        <v>18.967377012749967</v>
      </c>
      <c r="BD20" s="28">
        <f t="shared" si="19"/>
        <v>19.745039470272715</v>
      </c>
      <c r="BE20" s="28">
        <f t="shared" si="19"/>
        <v>20.554586088553894</v>
      </c>
      <c r="BF20" s="28">
        <f t="shared" si="19"/>
        <v>21.397324118184603</v>
      </c>
      <c r="BG20" s="28">
        <f t="shared" si="19"/>
        <v>22.274614407030171</v>
      </c>
      <c r="BH20" s="28">
        <f t="shared" si="19"/>
        <v>23.187873597718408</v>
      </c>
      <c r="BI20" s="28">
        <f t="shared" si="19"/>
        <v>24.138576415224861</v>
      </c>
      <c r="BJ20" s="28">
        <f t="shared" si="19"/>
        <v>25.12825804824908</v>
      </c>
      <c r="BK20" s="28">
        <f t="shared" si="19"/>
        <v>26.158516628227289</v>
      </c>
      <c r="BL20" s="28">
        <f t="shared" si="19"/>
        <v>27.231015809984605</v>
      </c>
      <c r="BM20" s="28">
        <f t="shared" si="19"/>
        <v>28.347487458193971</v>
      </c>
      <c r="BN20" s="28">
        <f t="shared" si="19"/>
        <v>29.509734443979923</v>
      </c>
      <c r="BO20" s="28">
        <f t="shared" si="19"/>
        <v>30.719633556183098</v>
      </c>
      <c r="BP20" s="28">
        <f t="shared" si="19"/>
        <v>31.979138531986603</v>
      </c>
      <c r="BQ20" s="28">
        <f t="shared" si="19"/>
        <v>33.290283211798048</v>
      </c>
      <c r="BR20" s="28">
        <f t="shared" si="19"/>
        <v>34.655184823481768</v>
      </c>
      <c r="BS20" s="28">
        <f t="shared" si="19"/>
        <v>36.076047401244516</v>
      </c>
      <c r="BT20" s="28">
        <f t="shared" si="19"/>
        <v>37.555165344695538</v>
      </c>
      <c r="BU20" s="28">
        <f t="shared" si="19"/>
        <v>39.09492712382805</v>
      </c>
      <c r="BV20" s="28">
        <f t="shared" si="19"/>
        <v>40.697819135905</v>
      </c>
      <c r="BW20" s="28">
        <f t="shared" si="19"/>
        <v>42.3664297204771</v>
      </c>
      <c r="BX20" s="28">
        <f t="shared" si="19"/>
        <v>44.10345333901666</v>
      </c>
      <c r="BY20" s="28">
        <f t="shared" si="19"/>
        <v>45.911694925916343</v>
      </c>
      <c r="BZ20" s="28">
        <f t="shared" si="19"/>
        <v>47.79407441787891</v>
      </c>
      <c r="CA20" s="28">
        <f t="shared" si="19"/>
        <v>49.753631469011943</v>
      </c>
      <c r="CB20" s="28">
        <f t="shared" si="19"/>
        <v>51.79353035924143</v>
      </c>
      <c r="CC20" s="28">
        <f t="shared" si="19"/>
        <v>53.917065103970323</v>
      </c>
      <c r="CD20" s="28">
        <f t="shared" si="19"/>
        <v>56.1276647732331</v>
      </c>
      <c r="CE20" s="28">
        <f t="shared" si="19"/>
        <v>58.428899028935653</v>
      </c>
      <c r="CF20" s="28">
        <f t="shared" si="19"/>
        <v>60.824483889122014</v>
      </c>
      <c r="CG20" s="28">
        <f t="shared" si="19"/>
        <v>63.31828772857601</v>
      </c>
      <c r="CH20" s="28">
        <f t="shared" si="19"/>
        <v>65.914337525447621</v>
      </c>
      <c r="CI20" s="28">
        <f t="shared" si="19"/>
        <v>68.616825363990969</v>
      </c>
      <c r="CJ20" s="28">
        <f t="shared" si="19"/>
        <v>71.430115203914596</v>
      </c>
      <c r="CK20" s="28">
        <f t="shared" si="19"/>
        <v>74.358749927275085</v>
      </c>
      <c r="CL20" s="28">
        <f t="shared" ref="CL20" si="23">CK20*(1+$M20)</f>
        <v>77.407458674293352</v>
      </c>
      <c r="CM20" s="28">
        <f t="shared" si="20"/>
        <v>80.581164479939375</v>
      </c>
      <c r="CN20" s="28">
        <f t="shared" si="20"/>
        <v>83.884992223616877</v>
      </c>
      <c r="CO20" s="28">
        <f t="shared" si="20"/>
        <v>87.324276904785165</v>
      </c>
      <c r="CP20" s="28">
        <f t="shared" si="20"/>
        <v>90.904572257881355</v>
      </c>
      <c r="CQ20" s="28">
        <f t="shared" si="20"/>
        <v>94.631659720454479</v>
      </c>
      <c r="CR20" s="28">
        <f t="shared" si="20"/>
        <v>98.5115577689931</v>
      </c>
      <c r="CS20" s="28">
        <f t="shared" si="20"/>
        <v>102.55053163752181</v>
      </c>
      <c r="CT20" s="28">
        <f t="shared" si="20"/>
        <v>106.7551034346602</v>
      </c>
      <c r="CU20" s="28">
        <f t="shared" si="20"/>
        <v>111.13206267548127</v>
      </c>
      <c r="CV20" s="28">
        <f t="shared" si="20"/>
        <v>115.68847724517599</v>
      </c>
      <c r="CW20" s="28">
        <f t="shared" si="20"/>
        <v>120.43170481222819</v>
      </c>
      <c r="CX20" s="28">
        <f t="shared" si="20"/>
        <v>125.36940470952953</v>
      </c>
      <c r="CY20" s="28">
        <f t="shared" si="20"/>
        <v>130.50955030262023</v>
      </c>
      <c r="CZ20" s="28">
        <f t="shared" si="20"/>
        <v>135.86044186502764</v>
      </c>
      <c r="DA20" s="28">
        <f t="shared" si="20"/>
        <v>141.43071998149375</v>
      </c>
      <c r="DB20" s="28">
        <f t="shared" si="20"/>
        <v>147.22937950073498</v>
      </c>
      <c r="DC20" s="28">
        <f t="shared" si="20"/>
        <v>153.2657840602651</v>
      </c>
      <c r="DD20" s="28">
        <f t="shared" si="20"/>
        <v>159.54968120673595</v>
      </c>
      <c r="DE20" s="28">
        <f t="shared" si="20"/>
        <v>166.09121813621212</v>
      </c>
      <c r="DF20" s="28">
        <f t="shared" si="20"/>
        <v>172.90095807979679</v>
      </c>
      <c r="DG20" s="28">
        <f t="shared" si="20"/>
        <v>179.98989736106844</v>
      </c>
      <c r="DH20" s="28">
        <f t="shared" si="20"/>
        <v>187.36948315287225</v>
      </c>
      <c r="DI20" s="28">
        <f t="shared" si="20"/>
        <v>195.05163196213999</v>
      </c>
      <c r="DJ20" s="28">
        <f t="shared" si="20"/>
        <v>203.04874887258771</v>
      </c>
      <c r="DK20" s="28">
        <f t="shared" si="20"/>
        <v>211.3737475763638</v>
      </c>
      <c r="DL20" s="28">
        <f t="shared" si="20"/>
        <v>220.04007122699468</v>
      </c>
      <c r="DM20" s="28">
        <f t="shared" si="20"/>
        <v>229.06171414730144</v>
      </c>
      <c r="DN20" s="28">
        <f t="shared" si="20"/>
        <v>238.45324442734079</v>
      </c>
      <c r="DO20" s="28">
        <f t="shared" si="20"/>
        <v>248.22982744886176</v>
      </c>
      <c r="DP20" s="28">
        <f t="shared" si="20"/>
        <v>258.40725037426506</v>
      </c>
      <c r="DQ20" s="28">
        <f t="shared" si="20"/>
        <v>269.00194763960991</v>
      </c>
      <c r="DR20" s="28">
        <f t="shared" si="20"/>
        <v>280.03102749283391</v>
      </c>
      <c r="DS20" s="28">
        <f t="shared" si="20"/>
        <v>291.5122996200401</v>
      </c>
      <c r="DT20" s="28">
        <f t="shared" si="20"/>
        <v>303.4643039044617</v>
      </c>
      <c r="DU20" s="28">
        <f t="shared" si="20"/>
        <v>315.90634036454463</v>
      </c>
      <c r="DV20" s="28">
        <f t="shared" si="20"/>
        <v>328.85850031949093</v>
      </c>
      <c r="DW20" s="28">
        <f t="shared" si="20"/>
        <v>342.34169883259005</v>
      </c>
      <c r="DX20" s="28">
        <f t="shared" si="20"/>
        <v>356.37770848472621</v>
      </c>
      <c r="DY20" s="28">
        <f t="shared" si="20"/>
        <v>370.98919453259998</v>
      </c>
      <c r="DZ20" s="28">
        <f t="shared" si="20"/>
        <v>386.19975150843658</v>
      </c>
      <c r="EA20" s="28">
        <f t="shared" si="20"/>
        <v>402.03394132028245</v>
      </c>
      <c r="EB20" s="28">
        <f t="shared" si="20"/>
        <v>418.517332914414</v>
      </c>
      <c r="EC20" s="28">
        <f t="shared" si="20"/>
        <v>435.67654356390494</v>
      </c>
      <c r="ED20" s="28">
        <f t="shared" si="20"/>
        <v>453.53928185002502</v>
      </c>
      <c r="EE20" s="28">
        <f t="shared" si="20"/>
        <v>472.13439240587599</v>
      </c>
      <c r="EF20" s="28">
        <f t="shared" si="20"/>
        <v>491.49190249451686</v>
      </c>
      <c r="EG20" s="28">
        <f t="shared" si="20"/>
        <v>511.64307049679201</v>
      </c>
      <c r="EH20" s="28">
        <f t="shared" si="20"/>
        <v>532.62043638716045</v>
      </c>
      <c r="EI20" s="28">
        <f t="shared" si="20"/>
        <v>554.45787427903394</v>
      </c>
      <c r="EJ20" s="28">
        <f t="shared" si="20"/>
        <v>577.19064712447425</v>
      </c>
      <c r="EK20" s="28">
        <f t="shared" si="20"/>
        <v>600.85546365657763</v>
      </c>
      <c r="EL20" s="28">
        <f t="shared" si="20"/>
        <v>625.49053766649729</v>
      </c>
      <c r="EM20" s="28">
        <f t="shared" si="20"/>
        <v>651.1356497108236</v>
      </c>
      <c r="EN20" s="28">
        <f t="shared" si="20"/>
        <v>677.83221134896735</v>
      </c>
      <c r="EO20" s="28">
        <f t="shared" si="20"/>
        <v>705.62333201427498</v>
      </c>
      <c r="EP20" s="28">
        <f t="shared" si="20"/>
        <v>734.55388862686016</v>
      </c>
      <c r="EQ20" s="28">
        <f t="shared" si="20"/>
        <v>764.67059806056136</v>
      </c>
      <c r="ER20" s="28">
        <f t="shared" si="20"/>
        <v>796.02209258104426</v>
      </c>
      <c r="ES20" s="28">
        <f t="shared" si="20"/>
        <v>828.65899837686698</v>
      </c>
      <c r="ET20" s="28">
        <f t="shared" si="20"/>
        <v>862.63401731031843</v>
      </c>
      <c r="EU20" s="28">
        <f t="shared" si="20"/>
        <v>898.00201202004143</v>
      </c>
      <c r="EV20" s="28">
        <f t="shared" si="20"/>
        <v>934.82009451286308</v>
      </c>
      <c r="EW20" s="28">
        <f t="shared" si="20"/>
        <v>973.14771838789045</v>
      </c>
      <c r="EX20" s="28">
        <f t="shared" ref="EX20" si="24">EW20*(1+$M20)</f>
        <v>1013.0467748417939</v>
      </c>
      <c r="EY20" s="28">
        <f t="shared" si="22"/>
        <v>1054.5816926103073</v>
      </c>
      <c r="EZ20" s="28">
        <f t="shared" si="22"/>
        <v>1097.8195420073298</v>
      </c>
      <c r="FA20" s="28">
        <f t="shared" si="22"/>
        <v>1142.8301432296303</v>
      </c>
      <c r="FB20" s="28">
        <f t="shared" si="22"/>
        <v>1189.6861791020451</v>
      </c>
      <c r="FC20" s="28">
        <f t="shared" si="22"/>
        <v>1238.4633124452289</v>
      </c>
      <c r="FD20" s="28">
        <f t="shared" si="22"/>
        <v>1289.2403082554831</v>
      </c>
      <c r="FE20" s="28">
        <f t="shared" si="22"/>
        <v>1342.0991608939578</v>
      </c>
      <c r="FF20" s="28">
        <f t="shared" si="22"/>
        <v>1397.12522649061</v>
      </c>
      <c r="FG20" s="28">
        <f t="shared" si="22"/>
        <v>1454.4073607767248</v>
      </c>
      <c r="FH20" s="28">
        <f t="shared" si="22"/>
        <v>1514.0380625685705</v>
      </c>
      <c r="FI20" s="28">
        <f t="shared" si="22"/>
        <v>1576.1136231338817</v>
      </c>
      <c r="FJ20" s="28">
        <f t="shared" si="22"/>
        <v>1640.7342816823707</v>
      </c>
      <c r="FK20" s="28">
        <f t="shared" si="22"/>
        <v>1708.0043872313477</v>
      </c>
      <c r="FL20" s="28">
        <f t="shared" si="22"/>
        <v>1778.0325671078328</v>
      </c>
      <c r="FM20" s="28">
        <f t="shared" si="22"/>
        <v>1850.9319023592539</v>
      </c>
      <c r="FN20" s="28">
        <f t="shared" si="22"/>
        <v>1926.8201103559832</v>
      </c>
      <c r="FO20" s="28">
        <f t="shared" si="22"/>
        <v>2005.8197348805784</v>
      </c>
      <c r="FP20" s="28">
        <f t="shared" si="22"/>
        <v>2088.058344010682</v>
      </c>
      <c r="FQ20" s="28">
        <f t="shared" si="22"/>
        <v>2173.6687361151198</v>
      </c>
      <c r="FR20" s="28">
        <f t="shared" si="22"/>
        <v>2262.7891542958396</v>
      </c>
      <c r="FS20" s="28">
        <f t="shared" si="22"/>
        <v>2355.5635096219689</v>
      </c>
      <c r="FT20" s="28">
        <f t="shared" si="22"/>
        <v>2452.1416135164695</v>
      </c>
      <c r="FU20" s="28">
        <f t="shared" si="22"/>
        <v>2552.6794196706446</v>
      </c>
      <c r="FV20" s="28">
        <f t="shared" si="22"/>
        <v>2657.3392758771411</v>
      </c>
      <c r="FW20" s="28">
        <f t="shared" si="22"/>
        <v>2766.2901861881037</v>
      </c>
      <c r="FX20" s="28">
        <f t="shared" si="22"/>
        <v>2879.7080838218158</v>
      </c>
      <c r="FY20" s="28">
        <f t="shared" si="22"/>
        <v>2997.7761152585099</v>
      </c>
      <c r="FZ20" s="28">
        <f t="shared" si="22"/>
        <v>3120.6849359841085</v>
      </c>
      <c r="GA20" s="28">
        <f t="shared" si="22"/>
        <v>3248.6330183594569</v>
      </c>
      <c r="GB20" s="28">
        <f t="shared" si="22"/>
        <v>3381.8269721121942</v>
      </c>
      <c r="GC20" s="28">
        <f t="shared" si="22"/>
        <v>3520.4818779687939</v>
      </c>
      <c r="GD20" s="28">
        <f t="shared" si="22"/>
        <v>3664.821634965514</v>
      </c>
      <c r="GE20" s="28">
        <f t="shared" si="21"/>
        <v>3815.0793219990996</v>
      </c>
      <c r="GF20" s="28">
        <f t="shared" si="21"/>
        <v>3971.4975742010624</v>
      </c>
      <c r="GG20" s="28">
        <f t="shared" si="21"/>
        <v>4134.3289747433055</v>
      </c>
      <c r="GH20" s="28">
        <f t="shared" si="21"/>
        <v>4303.8364627077808</v>
      </c>
      <c r="GI20" s="28">
        <f t="shared" si="21"/>
        <v>4480.2937576787999</v>
      </c>
      <c r="GJ20" s="28">
        <f t="shared" si="21"/>
        <v>4663.98580174363</v>
      </c>
      <c r="GK20" s="28">
        <f t="shared" si="21"/>
        <v>4855.2092196151189</v>
      </c>
      <c r="GL20" s="28">
        <f t="shared" si="21"/>
        <v>5054.2727976193382</v>
      </c>
      <c r="GM20" s="28">
        <f t="shared" si="21"/>
        <v>5261.4979823217309</v>
      </c>
      <c r="GN20" s="28">
        <f t="shared" si="21"/>
        <v>5477.2193995969219</v>
      </c>
      <c r="GO20" s="28">
        <f t="shared" si="21"/>
        <v>5701.7853949803957</v>
      </c>
      <c r="GP20" s="28">
        <f t="shared" si="21"/>
        <v>5935.5585961745919</v>
      </c>
      <c r="GQ20" s="28">
        <f t="shared" si="21"/>
        <v>6178.9164986177493</v>
      </c>
      <c r="GR20" s="28">
        <f t="shared" si="21"/>
        <v>6432.2520750610765</v>
      </c>
      <c r="GS20" s="28">
        <f t="shared" si="21"/>
        <v>6695.9744101385804</v>
      </c>
      <c r="GT20" s="28">
        <f t="shared" si="21"/>
        <v>6970.5093609542619</v>
      </c>
      <c r="GU20" s="28">
        <f t="shared" si="21"/>
        <v>7256.3002447533863</v>
      </c>
      <c r="GV20" s="28">
        <f t="shared" si="21"/>
        <v>7553.8085547882747</v>
      </c>
      <c r="GW20" s="28">
        <f t="shared" si="21"/>
        <v>7863.5147055345933</v>
      </c>
      <c r="GX20" s="28">
        <f t="shared" si="21"/>
        <v>8185.9188084615107</v>
      </c>
      <c r="GY20" s="28">
        <f t="shared" si="21"/>
        <v>8521.5414796084315</v>
      </c>
      <c r="GZ20" s="28">
        <f t="shared" si="21"/>
        <v>8870.9246802723774</v>
      </c>
      <c r="HA20" s="28">
        <f t="shared" si="21"/>
        <v>9234.6325921635434</v>
      </c>
      <c r="HB20" s="28">
        <f t="shared" si="21"/>
        <v>9613.2525284422481</v>
      </c>
      <c r="HC20" s="28">
        <f t="shared" si="21"/>
        <v>10007.39588210838</v>
      </c>
      <c r="HD20" s="28">
        <f t="shared" si="21"/>
        <v>10417.699113274823</v>
      </c>
      <c r="HE20" s="28">
        <f t="shared" si="21"/>
        <v>10844.824776919089</v>
      </c>
      <c r="HF20" s="28">
        <f t="shared" si="21"/>
        <v>11289.462592772772</v>
      </c>
      <c r="HG20" s="28">
        <f t="shared" si="21"/>
        <v>11752.330559076456</v>
      </c>
      <c r="HH20" s="28">
        <f t="shared" si="21"/>
        <v>12234.176111998589</v>
      </c>
    </row>
    <row r="21" spans="1:216" ht="16.5" customHeight="1" x14ac:dyDescent="0.2">
      <c r="A21" s="22">
        <f t="shared" si="14"/>
        <v>9</v>
      </c>
      <c r="B21" s="22"/>
      <c r="C21" s="23" t="s">
        <v>236</v>
      </c>
      <c r="D21" s="24"/>
      <c r="E21" s="20">
        <v>55.155333333333346</v>
      </c>
      <c r="F21" s="20">
        <v>1.44</v>
      </c>
      <c r="G21" s="25">
        <v>3.5999999999999997E-2</v>
      </c>
      <c r="H21" s="26">
        <f t="shared" si="8"/>
        <v>3.6833333333333329E-2</v>
      </c>
      <c r="I21" s="26">
        <f t="shared" si="9"/>
        <v>3.7666666666666661E-2</v>
      </c>
      <c r="J21" s="26">
        <f t="shared" si="10"/>
        <v>3.8499999999999993E-2</v>
      </c>
      <c r="K21" s="26">
        <f t="shared" si="11"/>
        <v>3.9333333333333324E-2</v>
      </c>
      <c r="L21" s="26">
        <f t="shared" si="12"/>
        <v>4.0166666666666656E-2</v>
      </c>
      <c r="M21" s="26">
        <f t="shared" si="15"/>
        <v>4.1000000000000002E-2</v>
      </c>
      <c r="N21" s="25">
        <f t="shared" si="16"/>
        <v>6.7106523971275367E-2</v>
      </c>
      <c r="P21" s="27">
        <f t="shared" si="1"/>
        <v>-55.155333333333346</v>
      </c>
      <c r="Q21" s="28">
        <f t="shared" si="2"/>
        <v>1.4918400000000001</v>
      </c>
      <c r="R21" s="28">
        <f t="shared" si="3"/>
        <v>1.5455462400000002</v>
      </c>
      <c r="S21" s="28">
        <f t="shared" si="3"/>
        <v>1.6011859046400003</v>
      </c>
      <c r="T21" s="28">
        <f t="shared" si="3"/>
        <v>1.6588285972070405</v>
      </c>
      <c r="U21" s="28">
        <f t="shared" si="3"/>
        <v>1.718546426706494</v>
      </c>
      <c r="V21" s="28">
        <f t="shared" si="4"/>
        <v>1.7818462200901832</v>
      </c>
      <c r="W21" s="28">
        <f t="shared" si="4"/>
        <v>1.8489624277135803</v>
      </c>
      <c r="X21" s="28">
        <f t="shared" si="4"/>
        <v>1.9201474811805532</v>
      </c>
      <c r="Y21" s="28">
        <f t="shared" si="4"/>
        <v>1.995673282106988</v>
      </c>
      <c r="Z21" s="28">
        <f t="shared" si="4"/>
        <v>2.0758328256049521</v>
      </c>
      <c r="AA21" s="28">
        <f t="shared" ref="AA21:CL24" si="25">Z21*(1+$M21)</f>
        <v>2.1609419714547551</v>
      </c>
      <c r="AB21" s="28">
        <f t="shared" si="25"/>
        <v>2.2495405922843998</v>
      </c>
      <c r="AC21" s="28">
        <f t="shared" si="25"/>
        <v>2.3417717565680602</v>
      </c>
      <c r="AD21" s="28">
        <f t="shared" si="25"/>
        <v>2.4377843985873504</v>
      </c>
      <c r="AE21" s="28">
        <f t="shared" si="25"/>
        <v>2.5377335589294314</v>
      </c>
      <c r="AF21" s="28">
        <f t="shared" si="25"/>
        <v>2.6417806348455377</v>
      </c>
      <c r="AG21" s="28">
        <f t="shared" si="25"/>
        <v>2.7500936408742045</v>
      </c>
      <c r="AH21" s="28">
        <f t="shared" si="25"/>
        <v>2.8628474801500468</v>
      </c>
      <c r="AI21" s="28">
        <f t="shared" si="25"/>
        <v>2.9802242268361985</v>
      </c>
      <c r="AJ21" s="28">
        <f t="shared" si="25"/>
        <v>3.1024134201364824</v>
      </c>
      <c r="AK21" s="28">
        <f t="shared" si="25"/>
        <v>3.2296123703620778</v>
      </c>
      <c r="AL21" s="28">
        <f t="shared" si="25"/>
        <v>3.3620264775469226</v>
      </c>
      <c r="AM21" s="28">
        <f t="shared" si="25"/>
        <v>3.4998695631263463</v>
      </c>
      <c r="AN21" s="28">
        <f t="shared" si="25"/>
        <v>3.6433642152145262</v>
      </c>
      <c r="AO21" s="28">
        <f t="shared" si="25"/>
        <v>3.7927421480383217</v>
      </c>
      <c r="AP21" s="28">
        <f t="shared" si="25"/>
        <v>3.9482445761078924</v>
      </c>
      <c r="AQ21" s="28">
        <f t="shared" si="25"/>
        <v>4.1101226037283158</v>
      </c>
      <c r="AR21" s="28">
        <f t="shared" si="25"/>
        <v>4.2786376304811764</v>
      </c>
      <c r="AS21" s="28">
        <f t="shared" si="25"/>
        <v>4.4540617733309045</v>
      </c>
      <c r="AT21" s="28">
        <f t="shared" si="25"/>
        <v>4.6366783060374717</v>
      </c>
      <c r="AU21" s="28">
        <f t="shared" si="25"/>
        <v>4.826782116585008</v>
      </c>
      <c r="AV21" s="28">
        <f t="shared" si="25"/>
        <v>5.0246801833649926</v>
      </c>
      <c r="AW21" s="28">
        <f t="shared" si="25"/>
        <v>5.2306920708829567</v>
      </c>
      <c r="AX21" s="28">
        <f t="shared" si="25"/>
        <v>5.4451504457891575</v>
      </c>
      <c r="AY21" s="28">
        <f t="shared" si="25"/>
        <v>5.6684016140665126</v>
      </c>
      <c r="AZ21" s="28">
        <f t="shared" si="25"/>
        <v>5.9008060802432389</v>
      </c>
      <c r="BA21" s="28">
        <f t="shared" si="25"/>
        <v>6.1427391295332114</v>
      </c>
      <c r="BB21" s="28">
        <f t="shared" si="25"/>
        <v>6.3945914338440728</v>
      </c>
      <c r="BC21" s="28">
        <f t="shared" si="25"/>
        <v>6.6567696826316789</v>
      </c>
      <c r="BD21" s="28">
        <f t="shared" si="25"/>
        <v>6.9296972396195775</v>
      </c>
      <c r="BE21" s="28">
        <f t="shared" si="25"/>
        <v>7.2138148264439801</v>
      </c>
      <c r="BF21" s="28">
        <f t="shared" si="25"/>
        <v>7.5095812343281825</v>
      </c>
      <c r="BG21" s="28">
        <f t="shared" si="25"/>
        <v>7.8174740649356371</v>
      </c>
      <c r="BH21" s="28">
        <f t="shared" si="25"/>
        <v>8.1379905015979972</v>
      </c>
      <c r="BI21" s="28">
        <f t="shared" si="25"/>
        <v>8.4716481121635141</v>
      </c>
      <c r="BJ21" s="28">
        <f t="shared" si="25"/>
        <v>8.8189856847622181</v>
      </c>
      <c r="BK21" s="28">
        <f t="shared" si="25"/>
        <v>9.1805640978374683</v>
      </c>
      <c r="BL21" s="28">
        <f t="shared" si="25"/>
        <v>9.556967225848803</v>
      </c>
      <c r="BM21" s="28">
        <f t="shared" si="25"/>
        <v>9.9488028821086036</v>
      </c>
      <c r="BN21" s="28">
        <f t="shared" si="25"/>
        <v>10.356703800275056</v>
      </c>
      <c r="BO21" s="28">
        <f t="shared" si="25"/>
        <v>10.781328656086332</v>
      </c>
      <c r="BP21" s="28">
        <f t="shared" si="25"/>
        <v>11.22336313098587</v>
      </c>
      <c r="BQ21" s="28">
        <f t="shared" si="25"/>
        <v>11.68352101935629</v>
      </c>
      <c r="BR21" s="28">
        <f t="shared" si="25"/>
        <v>12.162545381149897</v>
      </c>
      <c r="BS21" s="28">
        <f t="shared" si="25"/>
        <v>12.661209741777043</v>
      </c>
      <c r="BT21" s="28">
        <f t="shared" si="25"/>
        <v>13.1803193411899</v>
      </c>
      <c r="BU21" s="28">
        <f t="shared" si="25"/>
        <v>13.720712434178685</v>
      </c>
      <c r="BV21" s="28">
        <f t="shared" si="25"/>
        <v>14.28326164398001</v>
      </c>
      <c r="BW21" s="28">
        <f t="shared" si="25"/>
        <v>14.86887537138319</v>
      </c>
      <c r="BX21" s="28">
        <f t="shared" si="25"/>
        <v>15.478499261609899</v>
      </c>
      <c r="BY21" s="28">
        <f t="shared" si="25"/>
        <v>16.113117731335905</v>
      </c>
      <c r="BZ21" s="28">
        <f t="shared" si="25"/>
        <v>16.773755558320676</v>
      </c>
      <c r="CA21" s="28">
        <f t="shared" si="25"/>
        <v>17.461479536211822</v>
      </c>
      <c r="CB21" s="28">
        <f t="shared" si="25"/>
        <v>18.177400197196505</v>
      </c>
      <c r="CC21" s="28">
        <f t="shared" si="25"/>
        <v>18.92267360528156</v>
      </c>
      <c r="CD21" s="28">
        <f t="shared" si="25"/>
        <v>19.698503223098101</v>
      </c>
      <c r="CE21" s="28">
        <f t="shared" si="25"/>
        <v>20.506141855245122</v>
      </c>
      <c r="CF21" s="28">
        <f t="shared" si="25"/>
        <v>21.34689367131017</v>
      </c>
      <c r="CG21" s="28">
        <f t="shared" si="25"/>
        <v>22.222116311833886</v>
      </c>
      <c r="CH21" s="28">
        <f t="shared" si="25"/>
        <v>23.133223080619075</v>
      </c>
      <c r="CI21" s="28">
        <f t="shared" si="25"/>
        <v>24.081685226924456</v>
      </c>
      <c r="CJ21" s="28">
        <f t="shared" si="25"/>
        <v>25.069034321228358</v>
      </c>
      <c r="CK21" s="28">
        <f t="shared" si="25"/>
        <v>26.096864728398717</v>
      </c>
      <c r="CL21" s="28">
        <f t="shared" si="25"/>
        <v>27.166836182263062</v>
      </c>
      <c r="CM21" s="28">
        <f t="shared" ref="CM21:EX24" si="26">CL21*(1+$M21)</f>
        <v>28.280676465735844</v>
      </c>
      <c r="CN21" s="28">
        <f t="shared" si="26"/>
        <v>29.440184200831013</v>
      </c>
      <c r="CO21" s="28">
        <f t="shared" si="26"/>
        <v>30.647231753065082</v>
      </c>
      <c r="CP21" s="28">
        <f t="shared" si="26"/>
        <v>31.903768254940747</v>
      </c>
      <c r="CQ21" s="28">
        <f t="shared" si="26"/>
        <v>33.211822753393314</v>
      </c>
      <c r="CR21" s="28">
        <f t="shared" si="26"/>
        <v>34.573507486282438</v>
      </c>
      <c r="CS21" s="28">
        <f t="shared" si="26"/>
        <v>35.991021293220015</v>
      </c>
      <c r="CT21" s="28">
        <f t="shared" si="26"/>
        <v>37.466653166242033</v>
      </c>
      <c r="CU21" s="28">
        <f t="shared" si="26"/>
        <v>39.002785946057955</v>
      </c>
      <c r="CV21" s="28">
        <f t="shared" si="26"/>
        <v>40.601900169846331</v>
      </c>
      <c r="CW21" s="28">
        <f t="shared" si="26"/>
        <v>42.266578076810028</v>
      </c>
      <c r="CX21" s="28">
        <f t="shared" si="26"/>
        <v>43.999507777959238</v>
      </c>
      <c r="CY21" s="28">
        <f t="shared" si="26"/>
        <v>45.803487596855561</v>
      </c>
      <c r="CZ21" s="28">
        <f t="shared" si="26"/>
        <v>47.681430588326634</v>
      </c>
      <c r="DA21" s="28">
        <f t="shared" si="26"/>
        <v>49.636369242448019</v>
      </c>
      <c r="DB21" s="28">
        <f t="shared" si="26"/>
        <v>51.671460381388385</v>
      </c>
      <c r="DC21" s="28">
        <f t="shared" si="26"/>
        <v>53.789990257025302</v>
      </c>
      <c r="DD21" s="28">
        <f t="shared" si="26"/>
        <v>55.995379857563336</v>
      </c>
      <c r="DE21" s="28">
        <f t="shared" si="26"/>
        <v>58.291190431723429</v>
      </c>
      <c r="DF21" s="28">
        <f t="shared" si="26"/>
        <v>60.681129239424088</v>
      </c>
      <c r="DG21" s="28">
        <f t="shared" si="26"/>
        <v>63.169055538240471</v>
      </c>
      <c r="DH21" s="28">
        <f t="shared" si="26"/>
        <v>65.758986815308319</v>
      </c>
      <c r="DI21" s="28">
        <f t="shared" si="26"/>
        <v>68.455105274735956</v>
      </c>
      <c r="DJ21" s="28">
        <f t="shared" si="26"/>
        <v>71.26176459100013</v>
      </c>
      <c r="DK21" s="28">
        <f t="shared" si="26"/>
        <v>74.183496939231134</v>
      </c>
      <c r="DL21" s="28">
        <f t="shared" si="26"/>
        <v>77.225020313739606</v>
      </c>
      <c r="DM21" s="28">
        <f t="shared" si="26"/>
        <v>80.391246146602924</v>
      </c>
      <c r="DN21" s="28">
        <f t="shared" si="26"/>
        <v>83.687287238613635</v>
      </c>
      <c r="DO21" s="28">
        <f t="shared" si="26"/>
        <v>87.118466015396791</v>
      </c>
      <c r="DP21" s="28">
        <f t="shared" si="26"/>
        <v>90.690323122028047</v>
      </c>
      <c r="DQ21" s="28">
        <f t="shared" si="26"/>
        <v>94.408626370031186</v>
      </c>
      <c r="DR21" s="28">
        <f t="shared" si="26"/>
        <v>98.279380051202452</v>
      </c>
      <c r="DS21" s="28">
        <f t="shared" si="26"/>
        <v>102.30883463330174</v>
      </c>
      <c r="DT21" s="28">
        <f t="shared" si="26"/>
        <v>106.50349685326711</v>
      </c>
      <c r="DU21" s="28">
        <f t="shared" si="26"/>
        <v>110.87014022425105</v>
      </c>
      <c r="DV21" s="28">
        <f t="shared" si="26"/>
        <v>115.41581597344533</v>
      </c>
      <c r="DW21" s="28">
        <f t="shared" si="26"/>
        <v>120.14786442835658</v>
      </c>
      <c r="DX21" s="28">
        <f t="shared" si="26"/>
        <v>125.07392686991919</v>
      </c>
      <c r="DY21" s="28">
        <f t="shared" si="26"/>
        <v>130.20195787158588</v>
      </c>
      <c r="DZ21" s="28">
        <f t="shared" si="26"/>
        <v>135.54023814432088</v>
      </c>
      <c r="EA21" s="28">
        <f t="shared" si="26"/>
        <v>141.09738790823803</v>
      </c>
      <c r="EB21" s="28">
        <f t="shared" si="26"/>
        <v>146.88238081247579</v>
      </c>
      <c r="EC21" s="28">
        <f t="shared" si="26"/>
        <v>152.90455842578729</v>
      </c>
      <c r="ED21" s="28">
        <f t="shared" si="26"/>
        <v>159.17364532124455</v>
      </c>
      <c r="EE21" s="28">
        <f t="shared" si="26"/>
        <v>165.69976477941557</v>
      </c>
      <c r="EF21" s="28">
        <f t="shared" si="26"/>
        <v>172.49345513537159</v>
      </c>
      <c r="EG21" s="28">
        <f t="shared" si="26"/>
        <v>179.56568679592181</v>
      </c>
      <c r="EH21" s="28">
        <f t="shared" si="26"/>
        <v>186.92787995455458</v>
      </c>
      <c r="EI21" s="28">
        <f t="shared" si="26"/>
        <v>194.59192303269131</v>
      </c>
      <c r="EJ21" s="28">
        <f t="shared" si="26"/>
        <v>202.57019187703165</v>
      </c>
      <c r="EK21" s="28">
        <f t="shared" si="26"/>
        <v>210.87556974398993</v>
      </c>
      <c r="EL21" s="28">
        <f t="shared" si="26"/>
        <v>219.5214681034935</v>
      </c>
      <c r="EM21" s="28">
        <f t="shared" si="26"/>
        <v>228.52184829573673</v>
      </c>
      <c r="EN21" s="28">
        <f t="shared" si="26"/>
        <v>237.89124407586192</v>
      </c>
      <c r="EO21" s="28">
        <f t="shared" si="26"/>
        <v>247.64478508297225</v>
      </c>
      <c r="EP21" s="28">
        <f t="shared" si="26"/>
        <v>257.79822127137408</v>
      </c>
      <c r="EQ21" s="28">
        <f t="shared" si="26"/>
        <v>268.36794834350042</v>
      </c>
      <c r="ER21" s="28">
        <f t="shared" si="26"/>
        <v>279.37103422558391</v>
      </c>
      <c r="ES21" s="28">
        <f t="shared" si="26"/>
        <v>290.82524662883282</v>
      </c>
      <c r="ET21" s="28">
        <f t="shared" si="26"/>
        <v>302.74908174061494</v>
      </c>
      <c r="EU21" s="28">
        <f t="shared" si="26"/>
        <v>315.16179409198014</v>
      </c>
      <c r="EV21" s="28">
        <f t="shared" si="26"/>
        <v>328.08342764975129</v>
      </c>
      <c r="EW21" s="28">
        <f t="shared" si="26"/>
        <v>341.53484818339109</v>
      </c>
      <c r="EX21" s="28">
        <f t="shared" si="26"/>
        <v>355.53777695891011</v>
      </c>
      <c r="EY21" s="28">
        <f t="shared" si="22"/>
        <v>370.11482581422541</v>
      </c>
      <c r="EZ21" s="28">
        <f t="shared" si="22"/>
        <v>385.28953367260863</v>
      </c>
      <c r="FA21" s="28">
        <f t="shared" si="22"/>
        <v>401.08640455318556</v>
      </c>
      <c r="FB21" s="28">
        <f t="shared" si="22"/>
        <v>417.53094713986616</v>
      </c>
      <c r="FC21" s="28">
        <f t="shared" si="22"/>
        <v>434.64971597260063</v>
      </c>
      <c r="FD21" s="28">
        <f t="shared" si="22"/>
        <v>452.47035432747725</v>
      </c>
      <c r="FE21" s="28">
        <f t="shared" si="22"/>
        <v>471.02163885490381</v>
      </c>
      <c r="FF21" s="28">
        <f t="shared" si="22"/>
        <v>490.33352604795482</v>
      </c>
      <c r="FG21" s="28">
        <f t="shared" si="22"/>
        <v>510.43720061592091</v>
      </c>
      <c r="FH21" s="28">
        <f t="shared" si="22"/>
        <v>531.36512584117361</v>
      </c>
      <c r="FI21" s="28">
        <f t="shared" si="22"/>
        <v>553.15109600066171</v>
      </c>
      <c r="FJ21" s="28">
        <f t="shared" si="22"/>
        <v>575.83029093668881</v>
      </c>
      <c r="FK21" s="28">
        <f t="shared" si="22"/>
        <v>599.43933286509298</v>
      </c>
      <c r="FL21" s="28">
        <f t="shared" si="22"/>
        <v>624.01634551256177</v>
      </c>
      <c r="FM21" s="28">
        <f t="shared" si="22"/>
        <v>649.6010156785768</v>
      </c>
      <c r="FN21" s="28">
        <f t="shared" si="22"/>
        <v>676.23465732139834</v>
      </c>
      <c r="FO21" s="28">
        <f t="shared" si="22"/>
        <v>703.96027827157559</v>
      </c>
      <c r="FP21" s="28">
        <f t="shared" si="22"/>
        <v>732.82264968071013</v>
      </c>
      <c r="FQ21" s="28">
        <f t="shared" si="22"/>
        <v>762.8683783176192</v>
      </c>
      <c r="FR21" s="28">
        <f t="shared" si="22"/>
        <v>794.14598182864154</v>
      </c>
      <c r="FS21" s="28">
        <f t="shared" si="22"/>
        <v>826.70596708361575</v>
      </c>
      <c r="FT21" s="28">
        <f t="shared" si="22"/>
        <v>860.60091173404396</v>
      </c>
      <c r="FU21" s="28">
        <f t="shared" si="22"/>
        <v>895.88554911513972</v>
      </c>
      <c r="FV21" s="28">
        <f t="shared" si="22"/>
        <v>932.61685662886043</v>
      </c>
      <c r="FW21" s="28">
        <f t="shared" si="22"/>
        <v>970.85414775064362</v>
      </c>
      <c r="FX21" s="28">
        <f t="shared" si="22"/>
        <v>1010.65916780842</v>
      </c>
      <c r="FY21" s="28">
        <f t="shared" si="22"/>
        <v>1052.0961936885651</v>
      </c>
      <c r="FZ21" s="28">
        <f t="shared" si="22"/>
        <v>1095.2321376297962</v>
      </c>
      <c r="GA21" s="28">
        <f t="shared" si="22"/>
        <v>1140.1366552726176</v>
      </c>
      <c r="GB21" s="28">
        <f t="shared" si="22"/>
        <v>1186.8822581387949</v>
      </c>
      <c r="GC21" s="28">
        <f t="shared" si="22"/>
        <v>1235.5444307224855</v>
      </c>
      <c r="GD21" s="28">
        <f t="shared" si="22"/>
        <v>1286.2017523821073</v>
      </c>
      <c r="GE21" s="28">
        <f t="shared" si="21"/>
        <v>1338.9360242297737</v>
      </c>
      <c r="GF21" s="28">
        <f t="shared" si="21"/>
        <v>1393.8324012231942</v>
      </c>
      <c r="GG21" s="28">
        <f t="shared" si="21"/>
        <v>1450.979529673345</v>
      </c>
      <c r="GH21" s="28">
        <f t="shared" si="21"/>
        <v>1510.4696903899521</v>
      </c>
      <c r="GI21" s="28">
        <f t="shared" si="21"/>
        <v>1572.39894769594</v>
      </c>
      <c r="GJ21" s="28">
        <f t="shared" si="21"/>
        <v>1636.8673045514734</v>
      </c>
      <c r="GK21" s="28">
        <f t="shared" si="21"/>
        <v>1703.9788640380837</v>
      </c>
      <c r="GL21" s="28">
        <f t="shared" si="21"/>
        <v>1773.8419974636449</v>
      </c>
      <c r="GM21" s="28">
        <f t="shared" si="21"/>
        <v>1846.5695193596544</v>
      </c>
      <c r="GN21" s="28">
        <f t="shared" si="21"/>
        <v>1922.2788696534001</v>
      </c>
      <c r="GO21" s="28">
        <f t="shared" si="21"/>
        <v>2001.0923033091894</v>
      </c>
      <c r="GP21" s="28">
        <f t="shared" si="21"/>
        <v>2083.1370877448662</v>
      </c>
      <c r="GQ21" s="28">
        <f t="shared" si="21"/>
        <v>2168.5457083424058</v>
      </c>
      <c r="GR21" s="28">
        <f t="shared" si="21"/>
        <v>2257.456082384444</v>
      </c>
      <c r="GS21" s="28">
        <f t="shared" si="21"/>
        <v>2350.0117817622058</v>
      </c>
      <c r="GT21" s="28">
        <f t="shared" si="21"/>
        <v>2446.362264814456</v>
      </c>
      <c r="GU21" s="28">
        <f t="shared" si="21"/>
        <v>2546.6631176718483</v>
      </c>
      <c r="GV21" s="28">
        <f t="shared" si="21"/>
        <v>2651.0763054963941</v>
      </c>
      <c r="GW21" s="28">
        <f t="shared" si="21"/>
        <v>2759.770434021746</v>
      </c>
      <c r="GX21" s="28">
        <f t="shared" si="21"/>
        <v>2872.9210218166372</v>
      </c>
      <c r="GY21" s="28">
        <f t="shared" si="21"/>
        <v>2990.7107837111193</v>
      </c>
      <c r="GZ21" s="28">
        <f t="shared" si="21"/>
        <v>3113.3299258432749</v>
      </c>
      <c r="HA21" s="28">
        <f t="shared" si="21"/>
        <v>3240.9764528028491</v>
      </c>
      <c r="HB21" s="28">
        <f t="shared" si="21"/>
        <v>3373.8564873677656</v>
      </c>
      <c r="HC21" s="28">
        <f t="shared" si="21"/>
        <v>3512.1846033498437</v>
      </c>
      <c r="HD21" s="28">
        <f t="shared" si="21"/>
        <v>3656.1841720871871</v>
      </c>
      <c r="HE21" s="28">
        <f t="shared" si="21"/>
        <v>3806.0877231427617</v>
      </c>
      <c r="HF21" s="28">
        <f t="shared" si="21"/>
        <v>3962.1373197916146</v>
      </c>
      <c r="HG21" s="28">
        <f t="shared" si="21"/>
        <v>4124.5849499030701</v>
      </c>
      <c r="HH21" s="28">
        <f t="shared" si="21"/>
        <v>4293.692932849096</v>
      </c>
    </row>
    <row r="22" spans="1:216" ht="16.5" customHeight="1" x14ac:dyDescent="0.2">
      <c r="A22" s="22">
        <f t="shared" si="14"/>
        <v>10</v>
      </c>
      <c r="B22" s="22"/>
      <c r="C22" s="23" t="s">
        <v>237</v>
      </c>
      <c r="D22" s="24"/>
      <c r="E22" s="20">
        <v>57.00266666666667</v>
      </c>
      <c r="F22" s="20">
        <v>1.9</v>
      </c>
      <c r="G22" s="25">
        <v>6.4750000000000002E-2</v>
      </c>
      <c r="H22" s="26">
        <f t="shared" si="8"/>
        <v>6.0791666666666667E-2</v>
      </c>
      <c r="I22" s="26">
        <f t="shared" si="9"/>
        <v>5.6833333333333333E-2</v>
      </c>
      <c r="J22" s="26">
        <f t="shared" si="10"/>
        <v>5.2874999999999998E-2</v>
      </c>
      <c r="K22" s="26">
        <f t="shared" si="11"/>
        <v>4.8916666666666664E-2</v>
      </c>
      <c r="L22" s="26">
        <f t="shared" si="12"/>
        <v>4.4958333333333329E-2</v>
      </c>
      <c r="M22" s="26">
        <f t="shared" si="15"/>
        <v>4.1000000000000002E-2</v>
      </c>
      <c r="N22" s="25">
        <f t="shared" si="16"/>
        <v>8.1296699910516912E-2</v>
      </c>
      <c r="P22" s="27">
        <f t="shared" si="1"/>
        <v>-57.00266666666667</v>
      </c>
      <c r="Q22" s="28">
        <f t="shared" si="2"/>
        <v>2.0230250000000001</v>
      </c>
      <c r="R22" s="28">
        <f t="shared" si="3"/>
        <v>2.1540158687500002</v>
      </c>
      <c r="S22" s="28">
        <f t="shared" si="3"/>
        <v>2.2934883962515631</v>
      </c>
      <c r="T22" s="28">
        <f t="shared" si="3"/>
        <v>2.441991769908852</v>
      </c>
      <c r="U22" s="28">
        <f t="shared" si="3"/>
        <v>2.6001107370104504</v>
      </c>
      <c r="V22" s="28">
        <f t="shared" si="4"/>
        <v>2.7581758022312104</v>
      </c>
      <c r="W22" s="28">
        <f t="shared" si="4"/>
        <v>2.9149321269913506</v>
      </c>
      <c r="X22" s="28">
        <f t="shared" si="4"/>
        <v>3.0690591632060182</v>
      </c>
      <c r="Y22" s="28">
        <f t="shared" si="4"/>
        <v>3.2191873072728461</v>
      </c>
      <c r="Z22" s="28">
        <f t="shared" si="4"/>
        <v>3.3639166032956549</v>
      </c>
      <c r="AA22" s="28">
        <f t="shared" si="25"/>
        <v>3.5018371840307765</v>
      </c>
      <c r="AB22" s="28">
        <f t="shared" si="25"/>
        <v>3.645412508576038</v>
      </c>
      <c r="AC22" s="28">
        <f t="shared" si="25"/>
        <v>3.7948744214276555</v>
      </c>
      <c r="AD22" s="28">
        <f t="shared" si="25"/>
        <v>3.9504642727061889</v>
      </c>
      <c r="AE22" s="28">
        <f t="shared" si="25"/>
        <v>4.1124333078871427</v>
      </c>
      <c r="AF22" s="28">
        <f t="shared" si="25"/>
        <v>4.2810430735105154</v>
      </c>
      <c r="AG22" s="28">
        <f t="shared" si="25"/>
        <v>4.4565658395244458</v>
      </c>
      <c r="AH22" s="28">
        <f t="shared" si="25"/>
        <v>4.6392850389449478</v>
      </c>
      <c r="AI22" s="28">
        <f t="shared" si="25"/>
        <v>4.8294957255416904</v>
      </c>
      <c r="AJ22" s="28">
        <f t="shared" si="25"/>
        <v>5.0275050502888989</v>
      </c>
      <c r="AK22" s="28">
        <f t="shared" si="25"/>
        <v>5.2336327573507431</v>
      </c>
      <c r="AL22" s="28">
        <f t="shared" si="25"/>
        <v>5.4482117004021235</v>
      </c>
      <c r="AM22" s="28">
        <f t="shared" si="25"/>
        <v>5.6715883801186102</v>
      </c>
      <c r="AN22" s="28">
        <f t="shared" si="25"/>
        <v>5.9041235037034729</v>
      </c>
      <c r="AO22" s="28">
        <f t="shared" si="25"/>
        <v>6.1461925673553148</v>
      </c>
      <c r="AP22" s="28">
        <f t="shared" si="25"/>
        <v>6.3981864626168825</v>
      </c>
      <c r="AQ22" s="28">
        <f t="shared" si="25"/>
        <v>6.6605121075841742</v>
      </c>
      <c r="AR22" s="28">
        <f t="shared" si="25"/>
        <v>6.9335931039951246</v>
      </c>
      <c r="AS22" s="28">
        <f t="shared" si="25"/>
        <v>7.2178704212589242</v>
      </c>
      <c r="AT22" s="28">
        <f t="shared" si="25"/>
        <v>7.5138031085305395</v>
      </c>
      <c r="AU22" s="28">
        <f t="shared" si="25"/>
        <v>7.8218690359802912</v>
      </c>
      <c r="AV22" s="28">
        <f t="shared" si="25"/>
        <v>8.1425656664554822</v>
      </c>
      <c r="AW22" s="28">
        <f t="shared" si="25"/>
        <v>8.4764108587801559</v>
      </c>
      <c r="AX22" s="28">
        <f t="shared" si="25"/>
        <v>8.8239437039901425</v>
      </c>
      <c r="AY22" s="28">
        <f t="shared" si="25"/>
        <v>9.185725395853737</v>
      </c>
      <c r="AZ22" s="28">
        <f t="shared" si="25"/>
        <v>9.5623401370837389</v>
      </c>
      <c r="BA22" s="28">
        <f t="shared" si="25"/>
        <v>9.9543960827041715</v>
      </c>
      <c r="BB22" s="28">
        <f t="shared" si="25"/>
        <v>10.362526322095041</v>
      </c>
      <c r="BC22" s="28">
        <f t="shared" si="25"/>
        <v>10.787389901300937</v>
      </c>
      <c r="BD22" s="28">
        <f t="shared" si="25"/>
        <v>11.229672887254274</v>
      </c>
      <c r="BE22" s="28">
        <f t="shared" si="25"/>
        <v>11.690089475631698</v>
      </c>
      <c r="BF22" s="28">
        <f t="shared" si="25"/>
        <v>12.169383144132597</v>
      </c>
      <c r="BG22" s="28">
        <f t="shared" si="25"/>
        <v>12.668327853042033</v>
      </c>
      <c r="BH22" s="28">
        <f t="shared" si="25"/>
        <v>13.187729295016755</v>
      </c>
      <c r="BI22" s="28">
        <f t="shared" si="25"/>
        <v>13.728426196112441</v>
      </c>
      <c r="BJ22" s="28">
        <f t="shared" si="25"/>
        <v>14.291291670153051</v>
      </c>
      <c r="BK22" s="28">
        <f t="shared" si="25"/>
        <v>14.877234628629324</v>
      </c>
      <c r="BL22" s="28">
        <f t="shared" si="25"/>
        <v>15.487201248403126</v>
      </c>
      <c r="BM22" s="28">
        <f t="shared" si="25"/>
        <v>16.122176499587653</v>
      </c>
      <c r="BN22" s="28">
        <f t="shared" si="25"/>
        <v>16.783185736070745</v>
      </c>
      <c r="BO22" s="28">
        <f t="shared" si="25"/>
        <v>17.471296351249645</v>
      </c>
      <c r="BP22" s="28">
        <f t="shared" si="25"/>
        <v>18.187619501650879</v>
      </c>
      <c r="BQ22" s="28">
        <f t="shared" si="25"/>
        <v>18.933311901218563</v>
      </c>
      <c r="BR22" s="28">
        <f t="shared" si="25"/>
        <v>19.709577689168523</v>
      </c>
      <c r="BS22" s="28">
        <f t="shared" si="25"/>
        <v>20.51767037442443</v>
      </c>
      <c r="BT22" s="28">
        <f t="shared" si="25"/>
        <v>21.35889485977583</v>
      </c>
      <c r="BU22" s="28">
        <f t="shared" si="25"/>
        <v>22.234609549026636</v>
      </c>
      <c r="BV22" s="28">
        <f t="shared" si="25"/>
        <v>23.146228540536725</v>
      </c>
      <c r="BW22" s="28">
        <f t="shared" si="25"/>
        <v>24.095223910698728</v>
      </c>
      <c r="BX22" s="28">
        <f t="shared" si="25"/>
        <v>25.083128091037374</v>
      </c>
      <c r="BY22" s="28">
        <f t="shared" si="25"/>
        <v>26.111536342769902</v>
      </c>
      <c r="BZ22" s="28">
        <f t="shared" si="25"/>
        <v>27.182109332823465</v>
      </c>
      <c r="CA22" s="28">
        <f t="shared" si="25"/>
        <v>28.296575815469225</v>
      </c>
      <c r="CB22" s="28">
        <f t="shared" si="25"/>
        <v>29.45673542390346</v>
      </c>
      <c r="CC22" s="28">
        <f t="shared" si="25"/>
        <v>30.6644615762835</v>
      </c>
      <c r="CD22" s="28">
        <f t="shared" si="25"/>
        <v>31.921704500911122</v>
      </c>
      <c r="CE22" s="28">
        <f t="shared" si="25"/>
        <v>33.230494385448473</v>
      </c>
      <c r="CF22" s="28">
        <f t="shared" si="25"/>
        <v>34.592944655251856</v>
      </c>
      <c r="CG22" s="28">
        <f t="shared" si="25"/>
        <v>36.011255386117178</v>
      </c>
      <c r="CH22" s="28">
        <f t="shared" si="25"/>
        <v>37.487716856947976</v>
      </c>
      <c r="CI22" s="28">
        <f t="shared" si="25"/>
        <v>39.02471324808284</v>
      </c>
      <c r="CJ22" s="28">
        <f t="shared" si="25"/>
        <v>40.624726491254236</v>
      </c>
      <c r="CK22" s="28">
        <f t="shared" si="25"/>
        <v>42.290340277395657</v>
      </c>
      <c r="CL22" s="28">
        <f t="shared" si="25"/>
        <v>44.024244228768879</v>
      </c>
      <c r="CM22" s="28">
        <f t="shared" si="26"/>
        <v>45.829238242148399</v>
      </c>
      <c r="CN22" s="28">
        <f t="shared" si="26"/>
        <v>47.708237010076481</v>
      </c>
      <c r="CO22" s="28">
        <f t="shared" si="26"/>
        <v>49.664274727489612</v>
      </c>
      <c r="CP22" s="28">
        <f t="shared" si="26"/>
        <v>51.700509991316686</v>
      </c>
      <c r="CQ22" s="28">
        <f t="shared" si="26"/>
        <v>53.820230900960667</v>
      </c>
      <c r="CR22" s="28">
        <f t="shared" si="26"/>
        <v>56.026860367900049</v>
      </c>
      <c r="CS22" s="28">
        <f t="shared" si="26"/>
        <v>58.323961642983946</v>
      </c>
      <c r="CT22" s="28">
        <f t="shared" si="26"/>
        <v>60.71524407034628</v>
      </c>
      <c r="CU22" s="28">
        <f t="shared" si="26"/>
        <v>63.204569077230474</v>
      </c>
      <c r="CV22" s="28">
        <f t="shared" si="26"/>
        <v>65.795956409396922</v>
      </c>
      <c r="CW22" s="28">
        <f t="shared" si="26"/>
        <v>68.493590622182197</v>
      </c>
      <c r="CX22" s="28">
        <f t="shared" si="26"/>
        <v>71.301827837691661</v>
      </c>
      <c r="CY22" s="28">
        <f t="shared" si="26"/>
        <v>74.225202779037019</v>
      </c>
      <c r="CZ22" s="28">
        <f t="shared" si="26"/>
        <v>77.268436092977538</v>
      </c>
      <c r="DA22" s="28">
        <f t="shared" si="26"/>
        <v>80.436441972789609</v>
      </c>
      <c r="DB22" s="28">
        <f t="shared" si="26"/>
        <v>83.734336093673974</v>
      </c>
      <c r="DC22" s="28">
        <f t="shared" si="26"/>
        <v>87.1674438735146</v>
      </c>
      <c r="DD22" s="28">
        <f t="shared" si="26"/>
        <v>90.74130907232869</v>
      </c>
      <c r="DE22" s="28">
        <f t="shared" si="26"/>
        <v>94.461702744294158</v>
      </c>
      <c r="DF22" s="28">
        <f t="shared" si="26"/>
        <v>98.334632556810206</v>
      </c>
      <c r="DG22" s="28">
        <f t="shared" si="26"/>
        <v>102.36635249163942</v>
      </c>
      <c r="DH22" s="28">
        <f t="shared" si="26"/>
        <v>106.56337294379662</v>
      </c>
      <c r="DI22" s="28">
        <f t="shared" si="26"/>
        <v>110.93247123449228</v>
      </c>
      <c r="DJ22" s="28">
        <f t="shared" si="26"/>
        <v>115.48070255510646</v>
      </c>
      <c r="DK22" s="28">
        <f t="shared" si="26"/>
        <v>120.21541135986581</v>
      </c>
      <c r="DL22" s="28">
        <f t="shared" si="26"/>
        <v>125.1442432256203</v>
      </c>
      <c r="DM22" s="28">
        <f t="shared" si="26"/>
        <v>130.27515719787073</v>
      </c>
      <c r="DN22" s="28">
        <f t="shared" si="26"/>
        <v>135.61643864298341</v>
      </c>
      <c r="DO22" s="28">
        <f t="shared" si="26"/>
        <v>141.17671262734572</v>
      </c>
      <c r="DP22" s="28">
        <f t="shared" si="26"/>
        <v>146.96495784506689</v>
      </c>
      <c r="DQ22" s="28">
        <f t="shared" si="26"/>
        <v>152.99052111671463</v>
      </c>
      <c r="DR22" s="28">
        <f t="shared" si="26"/>
        <v>159.26313248249991</v>
      </c>
      <c r="DS22" s="28">
        <f t="shared" si="26"/>
        <v>165.7929209142824</v>
      </c>
      <c r="DT22" s="28">
        <f t="shared" si="26"/>
        <v>172.59043067176796</v>
      </c>
      <c r="DU22" s="28">
        <f t="shared" si="26"/>
        <v>179.66663832931044</v>
      </c>
      <c r="DV22" s="28">
        <f t="shared" si="26"/>
        <v>187.03297050081216</v>
      </c>
      <c r="DW22" s="28">
        <f t="shared" si="26"/>
        <v>194.70132229134543</v>
      </c>
      <c r="DX22" s="28">
        <f t="shared" si="26"/>
        <v>202.68407650529059</v>
      </c>
      <c r="DY22" s="28">
        <f t="shared" si="26"/>
        <v>210.99412364200748</v>
      </c>
      <c r="DZ22" s="28">
        <f t="shared" si="26"/>
        <v>219.64488271132979</v>
      </c>
      <c r="EA22" s="28">
        <f t="shared" si="26"/>
        <v>228.65032290249428</v>
      </c>
      <c r="EB22" s="28">
        <f t="shared" si="26"/>
        <v>238.02498614149653</v>
      </c>
      <c r="EC22" s="28">
        <f t="shared" si="26"/>
        <v>247.78401057329788</v>
      </c>
      <c r="ED22" s="28">
        <f t="shared" si="26"/>
        <v>257.94315500680307</v>
      </c>
      <c r="EE22" s="28">
        <f t="shared" si="26"/>
        <v>268.518824362082</v>
      </c>
      <c r="EF22" s="28">
        <f t="shared" si="26"/>
        <v>279.52809616092736</v>
      </c>
      <c r="EG22" s="28">
        <f t="shared" si="26"/>
        <v>290.98874810352538</v>
      </c>
      <c r="EH22" s="28">
        <f t="shared" si="26"/>
        <v>302.91928677576988</v>
      </c>
      <c r="EI22" s="28">
        <f t="shared" si="26"/>
        <v>315.33897753357644</v>
      </c>
      <c r="EJ22" s="28">
        <f t="shared" si="26"/>
        <v>328.26787561245305</v>
      </c>
      <c r="EK22" s="28">
        <f t="shared" si="26"/>
        <v>341.72685851256358</v>
      </c>
      <c r="EL22" s="28">
        <f t="shared" si="26"/>
        <v>355.73765971157866</v>
      </c>
      <c r="EM22" s="28">
        <f t="shared" si="26"/>
        <v>370.32290375975333</v>
      </c>
      <c r="EN22" s="28">
        <f t="shared" si="26"/>
        <v>385.50614281390318</v>
      </c>
      <c r="EO22" s="28">
        <f t="shared" si="26"/>
        <v>401.31189466927316</v>
      </c>
      <c r="EP22" s="28">
        <f t="shared" si="26"/>
        <v>417.76568235071335</v>
      </c>
      <c r="EQ22" s="28">
        <f t="shared" si="26"/>
        <v>434.89407532709254</v>
      </c>
      <c r="ER22" s="28">
        <f t="shared" si="26"/>
        <v>452.7247324155033</v>
      </c>
      <c r="ES22" s="28">
        <f t="shared" si="26"/>
        <v>471.28644644453891</v>
      </c>
      <c r="ET22" s="28">
        <f t="shared" si="26"/>
        <v>490.60919074876495</v>
      </c>
      <c r="EU22" s="28">
        <f t="shared" si="26"/>
        <v>510.72416756946427</v>
      </c>
      <c r="EV22" s="28">
        <f t="shared" si="26"/>
        <v>531.66385843981232</v>
      </c>
      <c r="EW22" s="28">
        <f t="shared" si="26"/>
        <v>553.4620766358446</v>
      </c>
      <c r="EX22" s="28">
        <f t="shared" si="26"/>
        <v>576.15402177791418</v>
      </c>
      <c r="EY22" s="28">
        <f t="shared" si="22"/>
        <v>599.77633667080863</v>
      </c>
      <c r="EZ22" s="28">
        <f t="shared" si="22"/>
        <v>624.36716647431172</v>
      </c>
      <c r="FA22" s="28">
        <f t="shared" si="22"/>
        <v>649.96622029975845</v>
      </c>
      <c r="FB22" s="28">
        <f t="shared" si="22"/>
        <v>676.61483533204853</v>
      </c>
      <c r="FC22" s="28">
        <f t="shared" si="22"/>
        <v>704.35604358066246</v>
      </c>
      <c r="FD22" s="28">
        <f t="shared" si="22"/>
        <v>733.23464136746952</v>
      </c>
      <c r="FE22" s="28">
        <f t="shared" si="22"/>
        <v>763.29726166353566</v>
      </c>
      <c r="FF22" s="28">
        <f t="shared" si="22"/>
        <v>794.59244939174062</v>
      </c>
      <c r="FG22" s="28">
        <f t="shared" si="22"/>
        <v>827.17073981680187</v>
      </c>
      <c r="FH22" s="28">
        <f t="shared" si="22"/>
        <v>861.08474014929072</v>
      </c>
      <c r="FI22" s="28">
        <f t="shared" si="22"/>
        <v>896.38921449541158</v>
      </c>
      <c r="FJ22" s="28">
        <f t="shared" si="22"/>
        <v>933.14117228972339</v>
      </c>
      <c r="FK22" s="28">
        <f t="shared" si="22"/>
        <v>971.39996035360195</v>
      </c>
      <c r="FL22" s="28">
        <f t="shared" si="22"/>
        <v>1011.2273587280996</v>
      </c>
      <c r="FM22" s="28">
        <f t="shared" si="22"/>
        <v>1052.6876804359515</v>
      </c>
      <c r="FN22" s="28">
        <f t="shared" si="22"/>
        <v>1095.8478753338254</v>
      </c>
      <c r="FO22" s="28">
        <f t="shared" si="22"/>
        <v>1140.7776382225122</v>
      </c>
      <c r="FP22" s="28">
        <f t="shared" si="22"/>
        <v>1187.5495213896352</v>
      </c>
      <c r="FQ22" s="28">
        <f t="shared" si="22"/>
        <v>1236.2390517666101</v>
      </c>
      <c r="FR22" s="28">
        <f t="shared" si="22"/>
        <v>1286.9248528890412</v>
      </c>
      <c r="FS22" s="28">
        <f t="shared" si="22"/>
        <v>1339.6887718574917</v>
      </c>
      <c r="FT22" s="28">
        <f t="shared" si="22"/>
        <v>1394.6160115036487</v>
      </c>
      <c r="FU22" s="28">
        <f t="shared" si="22"/>
        <v>1451.7952679752982</v>
      </c>
      <c r="FV22" s="28">
        <f t="shared" si="22"/>
        <v>1511.3188739622854</v>
      </c>
      <c r="FW22" s="28">
        <f t="shared" si="22"/>
        <v>1573.2829477947389</v>
      </c>
      <c r="FX22" s="28">
        <f t="shared" si="22"/>
        <v>1637.787548654323</v>
      </c>
      <c r="FY22" s="28">
        <f t="shared" si="22"/>
        <v>1704.9368381491502</v>
      </c>
      <c r="FZ22" s="28">
        <f t="shared" si="22"/>
        <v>1774.8392485132651</v>
      </c>
      <c r="GA22" s="28">
        <f t="shared" si="22"/>
        <v>1847.6076577023089</v>
      </c>
      <c r="GB22" s="28">
        <f t="shared" si="22"/>
        <v>1923.3595716681034</v>
      </c>
      <c r="GC22" s="28">
        <f t="shared" si="22"/>
        <v>2002.2173141064955</v>
      </c>
      <c r="GD22" s="28">
        <f t="shared" si="22"/>
        <v>2084.3082239848618</v>
      </c>
      <c r="GE22" s="28">
        <f t="shared" si="21"/>
        <v>2169.7648611682412</v>
      </c>
      <c r="GF22" s="28">
        <f t="shared" si="21"/>
        <v>2258.7252204761389</v>
      </c>
      <c r="GG22" s="28">
        <f t="shared" si="21"/>
        <v>2351.3329545156603</v>
      </c>
      <c r="GH22" s="28">
        <f t="shared" si="21"/>
        <v>2447.7376056508024</v>
      </c>
      <c r="GI22" s="28">
        <f t="shared" si="21"/>
        <v>2548.094847482485</v>
      </c>
      <c r="GJ22" s="28">
        <f t="shared" si="21"/>
        <v>2652.5667362292666</v>
      </c>
      <c r="GK22" s="28">
        <f t="shared" si="21"/>
        <v>2761.3219724146661</v>
      </c>
      <c r="GL22" s="28">
        <f t="shared" si="21"/>
        <v>2874.5361732836673</v>
      </c>
      <c r="GM22" s="28">
        <f t="shared" si="21"/>
        <v>2992.3921563882973</v>
      </c>
      <c r="GN22" s="28">
        <f t="shared" si="21"/>
        <v>3115.0802348002171</v>
      </c>
      <c r="GO22" s="28">
        <f t="shared" si="21"/>
        <v>3242.7985244270258</v>
      </c>
      <c r="GP22" s="28">
        <f t="shared" si="21"/>
        <v>3375.7532639285337</v>
      </c>
      <c r="GQ22" s="28">
        <f t="shared" si="21"/>
        <v>3514.1591477496031</v>
      </c>
      <c r="GR22" s="28">
        <f t="shared" si="21"/>
        <v>3658.2396728073368</v>
      </c>
      <c r="GS22" s="28">
        <f t="shared" si="21"/>
        <v>3808.2274993924375</v>
      </c>
      <c r="GT22" s="28">
        <f t="shared" si="21"/>
        <v>3964.364826867527</v>
      </c>
      <c r="GU22" s="28">
        <f t="shared" si="21"/>
        <v>4126.9037847690952</v>
      </c>
      <c r="GV22" s="28">
        <f t="shared" si="21"/>
        <v>4296.1068399446276</v>
      </c>
      <c r="GW22" s="28">
        <f t="shared" si="21"/>
        <v>4472.2472203823572</v>
      </c>
      <c r="GX22" s="28">
        <f t="shared" si="21"/>
        <v>4655.6093564180337</v>
      </c>
      <c r="GY22" s="28">
        <f t="shared" si="21"/>
        <v>4846.489340031173</v>
      </c>
      <c r="GZ22" s="28">
        <f t="shared" si="21"/>
        <v>5045.1954029724511</v>
      </c>
      <c r="HA22" s="28">
        <f t="shared" si="21"/>
        <v>5252.0484144943212</v>
      </c>
      <c r="HB22" s="28">
        <f t="shared" si="21"/>
        <v>5467.3823994885879</v>
      </c>
      <c r="HC22" s="28">
        <f t="shared" si="21"/>
        <v>5691.5450778676195</v>
      </c>
      <c r="HD22" s="28">
        <f t="shared" si="21"/>
        <v>5924.8984260601919</v>
      </c>
      <c r="HE22" s="28">
        <f t="shared" si="21"/>
        <v>6167.8192615286589</v>
      </c>
      <c r="HF22" s="28">
        <f t="shared" si="21"/>
        <v>6420.6998512513337</v>
      </c>
      <c r="HG22" s="28">
        <f t="shared" si="21"/>
        <v>6683.948545152638</v>
      </c>
      <c r="HH22" s="28">
        <f t="shared" si="21"/>
        <v>6957.9904355038952</v>
      </c>
    </row>
    <row r="23" spans="1:216" ht="16.5" customHeight="1" x14ac:dyDescent="0.2">
      <c r="A23" s="22">
        <f t="shared" si="14"/>
        <v>11</v>
      </c>
      <c r="B23" s="22"/>
      <c r="C23" s="23" t="s">
        <v>238</v>
      </c>
      <c r="D23" s="24"/>
      <c r="E23" s="20">
        <v>38.426666666666662</v>
      </c>
      <c r="F23" s="20">
        <v>1.28</v>
      </c>
      <c r="G23" s="25">
        <v>5.8333333333333341E-2</v>
      </c>
      <c r="H23" s="26">
        <f t="shared" si="8"/>
        <v>5.5444444444444449E-2</v>
      </c>
      <c r="I23" s="26">
        <f t="shared" si="9"/>
        <v>5.2555555555555557E-2</v>
      </c>
      <c r="J23" s="26">
        <f t="shared" si="10"/>
        <v>4.9666666666666665E-2</v>
      </c>
      <c r="K23" s="26">
        <f t="shared" si="11"/>
        <v>4.6777777777777772E-2</v>
      </c>
      <c r="L23" s="26">
        <f t="shared" si="12"/>
        <v>4.388888888888888E-2</v>
      </c>
      <c r="M23" s="26">
        <f t="shared" si="15"/>
        <v>4.1000000000000002E-2</v>
      </c>
      <c r="N23" s="25">
        <f t="shared" si="16"/>
        <v>7.9688730754519987E-2</v>
      </c>
      <c r="P23" s="27">
        <f t="shared" si="1"/>
        <v>-38.426666666666662</v>
      </c>
      <c r="Q23" s="28">
        <f t="shared" si="2"/>
        <v>1.3546666666666667</v>
      </c>
      <c r="R23" s="28">
        <f t="shared" si="3"/>
        <v>1.433688888888889</v>
      </c>
      <c r="S23" s="28">
        <f t="shared" si="3"/>
        <v>1.517320740740741</v>
      </c>
      <c r="T23" s="28">
        <f t="shared" si="3"/>
        <v>1.6058311172839508</v>
      </c>
      <c r="U23" s="28">
        <f t="shared" si="3"/>
        <v>1.6995045991255147</v>
      </c>
      <c r="V23" s="28">
        <f t="shared" si="4"/>
        <v>1.793732687454807</v>
      </c>
      <c r="W23" s="28">
        <f t="shared" si="4"/>
        <v>1.8880033053621539</v>
      </c>
      <c r="X23" s="28">
        <f t="shared" si="4"/>
        <v>1.9817741361951411</v>
      </c>
      <c r="Y23" s="28">
        <f t="shared" si="4"/>
        <v>2.0744771263438251</v>
      </c>
      <c r="Z23" s="28">
        <f t="shared" si="4"/>
        <v>2.1655236224444705</v>
      </c>
      <c r="AA23" s="28">
        <f t="shared" si="25"/>
        <v>2.2543100909646938</v>
      </c>
      <c r="AB23" s="28">
        <f t="shared" si="25"/>
        <v>2.3467368046942463</v>
      </c>
      <c r="AC23" s="28">
        <f t="shared" si="25"/>
        <v>2.4429530136867101</v>
      </c>
      <c r="AD23" s="28">
        <f t="shared" si="25"/>
        <v>2.543114087247865</v>
      </c>
      <c r="AE23" s="28">
        <f t="shared" si="25"/>
        <v>2.6473817648250275</v>
      </c>
      <c r="AF23" s="28">
        <f t="shared" si="25"/>
        <v>2.7559244171828534</v>
      </c>
      <c r="AG23" s="28">
        <f t="shared" si="25"/>
        <v>2.8689173182873504</v>
      </c>
      <c r="AH23" s="28">
        <f t="shared" si="25"/>
        <v>2.9865429283371316</v>
      </c>
      <c r="AI23" s="28">
        <f t="shared" si="25"/>
        <v>3.1089911883989538</v>
      </c>
      <c r="AJ23" s="28">
        <f t="shared" si="25"/>
        <v>3.2364598271233107</v>
      </c>
      <c r="AK23" s="28">
        <f t="shared" si="25"/>
        <v>3.3691546800353662</v>
      </c>
      <c r="AL23" s="28">
        <f t="shared" si="25"/>
        <v>3.5072900219168162</v>
      </c>
      <c r="AM23" s="28">
        <f t="shared" si="25"/>
        <v>3.6510889128154052</v>
      </c>
      <c r="AN23" s="28">
        <f t="shared" si="25"/>
        <v>3.8007835582408367</v>
      </c>
      <c r="AO23" s="28">
        <f t="shared" si="25"/>
        <v>3.9566156841287108</v>
      </c>
      <c r="AP23" s="28">
        <f t="shared" si="25"/>
        <v>4.1188369271779877</v>
      </c>
      <c r="AQ23" s="28">
        <f t="shared" si="25"/>
        <v>4.2877092411922852</v>
      </c>
      <c r="AR23" s="28">
        <f t="shared" si="25"/>
        <v>4.4635053200811683</v>
      </c>
      <c r="AS23" s="28">
        <f t="shared" si="25"/>
        <v>4.6465090382044956</v>
      </c>
      <c r="AT23" s="28">
        <f t="shared" si="25"/>
        <v>4.8370159087708799</v>
      </c>
      <c r="AU23" s="28">
        <f t="shared" si="25"/>
        <v>5.0353335610304857</v>
      </c>
      <c r="AV23" s="28">
        <f t="shared" si="25"/>
        <v>5.2417822370327354</v>
      </c>
      <c r="AW23" s="28">
        <f t="shared" si="25"/>
        <v>5.456695308751077</v>
      </c>
      <c r="AX23" s="28">
        <f t="shared" si="25"/>
        <v>5.6804198164098709</v>
      </c>
      <c r="AY23" s="28">
        <f t="shared" si="25"/>
        <v>5.9133170288826751</v>
      </c>
      <c r="AZ23" s="28">
        <f t="shared" si="25"/>
        <v>6.1557630270668646</v>
      </c>
      <c r="BA23" s="28">
        <f t="shared" si="25"/>
        <v>6.4081493111766052</v>
      </c>
      <c r="BB23" s="28">
        <f t="shared" si="25"/>
        <v>6.6708834329348452</v>
      </c>
      <c r="BC23" s="28">
        <f t="shared" si="25"/>
        <v>6.9443896536851737</v>
      </c>
      <c r="BD23" s="28">
        <f t="shared" si="25"/>
        <v>7.2291096294862651</v>
      </c>
      <c r="BE23" s="28">
        <f t="shared" si="25"/>
        <v>7.5255031242952013</v>
      </c>
      <c r="BF23" s="28">
        <f t="shared" si="25"/>
        <v>7.834048752391304</v>
      </c>
      <c r="BG23" s="28">
        <f t="shared" si="25"/>
        <v>8.1552447512393478</v>
      </c>
      <c r="BH23" s="28">
        <f t="shared" si="25"/>
        <v>8.4896097860401607</v>
      </c>
      <c r="BI23" s="28">
        <f t="shared" si="25"/>
        <v>8.8376837872678067</v>
      </c>
      <c r="BJ23" s="28">
        <f t="shared" si="25"/>
        <v>9.2000288225457858</v>
      </c>
      <c r="BK23" s="28">
        <f t="shared" si="25"/>
        <v>9.577230004270163</v>
      </c>
      <c r="BL23" s="28">
        <f t="shared" si="25"/>
        <v>9.9698964344452392</v>
      </c>
      <c r="BM23" s="28">
        <f t="shared" si="25"/>
        <v>10.378662188257493</v>
      </c>
      <c r="BN23" s="28">
        <f t="shared" si="25"/>
        <v>10.80418733797605</v>
      </c>
      <c r="BO23" s="28">
        <f t="shared" si="25"/>
        <v>11.247159018833067</v>
      </c>
      <c r="BP23" s="28">
        <f t="shared" si="25"/>
        <v>11.708292538605221</v>
      </c>
      <c r="BQ23" s="28">
        <f t="shared" si="25"/>
        <v>12.188332532688035</v>
      </c>
      <c r="BR23" s="28">
        <f t="shared" si="25"/>
        <v>12.688054166528243</v>
      </c>
      <c r="BS23" s="28">
        <f t="shared" si="25"/>
        <v>13.2082643873559</v>
      </c>
      <c r="BT23" s="28">
        <f t="shared" si="25"/>
        <v>13.749803227237491</v>
      </c>
      <c r="BU23" s="28">
        <f t="shared" si="25"/>
        <v>14.313545159554227</v>
      </c>
      <c r="BV23" s="28">
        <f t="shared" si="25"/>
        <v>14.900400511095949</v>
      </c>
      <c r="BW23" s="28">
        <f t="shared" si="25"/>
        <v>15.511316932050882</v>
      </c>
      <c r="BX23" s="28">
        <f t="shared" si="25"/>
        <v>16.147280926264965</v>
      </c>
      <c r="BY23" s="28">
        <f t="shared" si="25"/>
        <v>16.809319444241829</v>
      </c>
      <c r="BZ23" s="28">
        <f t="shared" si="25"/>
        <v>17.498501541455742</v>
      </c>
      <c r="CA23" s="28">
        <f t="shared" si="25"/>
        <v>18.215940104655427</v>
      </c>
      <c r="CB23" s="28">
        <f t="shared" si="25"/>
        <v>18.962793648946299</v>
      </c>
      <c r="CC23" s="28">
        <f t="shared" si="25"/>
        <v>19.740268188553095</v>
      </c>
      <c r="CD23" s="28">
        <f t="shared" si="25"/>
        <v>20.54961918428377</v>
      </c>
      <c r="CE23" s="28">
        <f t="shared" si="25"/>
        <v>21.392153570839405</v>
      </c>
      <c r="CF23" s="28">
        <f t="shared" si="25"/>
        <v>22.269231867243818</v>
      </c>
      <c r="CG23" s="28">
        <f t="shared" si="25"/>
        <v>23.182270373800812</v>
      </c>
      <c r="CH23" s="28">
        <f t="shared" si="25"/>
        <v>24.132743459126644</v>
      </c>
      <c r="CI23" s="28">
        <f t="shared" si="25"/>
        <v>25.122185940950835</v>
      </c>
      <c r="CJ23" s="28">
        <f t="shared" si="25"/>
        <v>26.152195564529819</v>
      </c>
      <c r="CK23" s="28">
        <f t="shared" si="25"/>
        <v>27.22443558267554</v>
      </c>
      <c r="CL23" s="28">
        <f t="shared" si="25"/>
        <v>28.340637441565235</v>
      </c>
      <c r="CM23" s="28">
        <f t="shared" si="26"/>
        <v>29.502603576669408</v>
      </c>
      <c r="CN23" s="28">
        <f t="shared" si="26"/>
        <v>30.712210323312853</v>
      </c>
      <c r="CO23" s="28">
        <f t="shared" si="26"/>
        <v>31.971410946568678</v>
      </c>
      <c r="CP23" s="28">
        <f t="shared" si="26"/>
        <v>33.282238795377992</v>
      </c>
      <c r="CQ23" s="28">
        <f t="shared" si="26"/>
        <v>34.64681058598849</v>
      </c>
      <c r="CR23" s="28">
        <f t="shared" si="26"/>
        <v>36.067329820014017</v>
      </c>
      <c r="CS23" s="28">
        <f t="shared" si="26"/>
        <v>37.546090342634585</v>
      </c>
      <c r="CT23" s="28">
        <f t="shared" si="26"/>
        <v>39.085480046682598</v>
      </c>
      <c r="CU23" s="28">
        <f t="shared" si="26"/>
        <v>40.687984728596582</v>
      </c>
      <c r="CV23" s="28">
        <f t="shared" si="26"/>
        <v>42.356192102469038</v>
      </c>
      <c r="CW23" s="28">
        <f t="shared" si="26"/>
        <v>44.092795978670267</v>
      </c>
      <c r="CX23" s="28">
        <f t="shared" si="26"/>
        <v>45.900600613795746</v>
      </c>
      <c r="CY23" s="28">
        <f t="shared" si="26"/>
        <v>47.782525238961369</v>
      </c>
      <c r="CZ23" s="28">
        <f t="shared" si="26"/>
        <v>49.741608773758784</v>
      </c>
      <c r="DA23" s="28">
        <f t="shared" si="26"/>
        <v>51.781014733482891</v>
      </c>
      <c r="DB23" s="28">
        <f t="shared" si="26"/>
        <v>53.904036337555688</v>
      </c>
      <c r="DC23" s="28">
        <f t="shared" si="26"/>
        <v>56.114101827395466</v>
      </c>
      <c r="DD23" s="28">
        <f t="shared" si="26"/>
        <v>58.414780002318679</v>
      </c>
      <c r="DE23" s="28">
        <f t="shared" si="26"/>
        <v>60.809785982413743</v>
      </c>
      <c r="DF23" s="28">
        <f t="shared" si="26"/>
        <v>63.302987207692702</v>
      </c>
      <c r="DG23" s="28">
        <f t="shared" si="26"/>
        <v>65.898409683208101</v>
      </c>
      <c r="DH23" s="28">
        <f t="shared" si="26"/>
        <v>68.600244480219629</v>
      </c>
      <c r="DI23" s="28">
        <f t="shared" si="26"/>
        <v>71.412854503908633</v>
      </c>
      <c r="DJ23" s="28">
        <f t="shared" si="26"/>
        <v>74.340781538568876</v>
      </c>
      <c r="DK23" s="28">
        <f t="shared" si="26"/>
        <v>77.388753581650192</v>
      </c>
      <c r="DL23" s="28">
        <f t="shared" si="26"/>
        <v>80.561692478497847</v>
      </c>
      <c r="DM23" s="28">
        <f t="shared" si="26"/>
        <v>83.864721870116256</v>
      </c>
      <c r="DN23" s="28">
        <f t="shared" si="26"/>
        <v>87.303175466791018</v>
      </c>
      <c r="DO23" s="28">
        <f t="shared" si="26"/>
        <v>90.882605660929443</v>
      </c>
      <c r="DP23" s="28">
        <f t="shared" si="26"/>
        <v>94.608792493027536</v>
      </c>
      <c r="DQ23" s="28">
        <f t="shared" si="26"/>
        <v>98.487752985241656</v>
      </c>
      <c r="DR23" s="28">
        <f t="shared" si="26"/>
        <v>102.52575085763655</v>
      </c>
      <c r="DS23" s="28">
        <f t="shared" si="26"/>
        <v>106.72930664279964</v>
      </c>
      <c r="DT23" s="28">
        <f t="shared" si="26"/>
        <v>111.10520821515442</v>
      </c>
      <c r="DU23" s="28">
        <f t="shared" si="26"/>
        <v>115.66052175197574</v>
      </c>
      <c r="DV23" s="28">
        <f t="shared" si="26"/>
        <v>120.40260314380673</v>
      </c>
      <c r="DW23" s="28">
        <f t="shared" si="26"/>
        <v>125.33910987270279</v>
      </c>
      <c r="DX23" s="28">
        <f t="shared" si="26"/>
        <v>130.47801337748359</v>
      </c>
      <c r="DY23" s="28">
        <f t="shared" si="26"/>
        <v>135.82761192596041</v>
      </c>
      <c r="DZ23" s="28">
        <f t="shared" si="26"/>
        <v>141.39654401492479</v>
      </c>
      <c r="EA23" s="28">
        <f t="shared" si="26"/>
        <v>147.1938023195367</v>
      </c>
      <c r="EB23" s="28">
        <f t="shared" si="26"/>
        <v>153.2287482146377</v>
      </c>
      <c r="EC23" s="28">
        <f t="shared" si="26"/>
        <v>159.51112689143784</v>
      </c>
      <c r="ED23" s="28">
        <f t="shared" si="26"/>
        <v>166.05108309398679</v>
      </c>
      <c r="EE23" s="28">
        <f t="shared" si="26"/>
        <v>172.85917750084025</v>
      </c>
      <c r="EF23" s="28">
        <f t="shared" si="26"/>
        <v>179.94640377837467</v>
      </c>
      <c r="EG23" s="28">
        <f t="shared" si="26"/>
        <v>187.32420633328803</v>
      </c>
      <c r="EH23" s="28">
        <f t="shared" si="26"/>
        <v>195.00449879295283</v>
      </c>
      <c r="EI23" s="28">
        <f t="shared" si="26"/>
        <v>202.99968324346389</v>
      </c>
      <c r="EJ23" s="28">
        <f t="shared" si="26"/>
        <v>211.32267025644589</v>
      </c>
      <c r="EK23" s="28">
        <f t="shared" si="26"/>
        <v>219.98689973696017</v>
      </c>
      <c r="EL23" s="28">
        <f t="shared" si="26"/>
        <v>229.00636262617553</v>
      </c>
      <c r="EM23" s="28">
        <f t="shared" si="26"/>
        <v>238.39562349384872</v>
      </c>
      <c r="EN23" s="28">
        <f t="shared" si="26"/>
        <v>248.1698440570965</v>
      </c>
      <c r="EO23" s="28">
        <f t="shared" si="26"/>
        <v>258.34480766343745</v>
      </c>
      <c r="EP23" s="28">
        <f t="shared" si="26"/>
        <v>268.93694477763836</v>
      </c>
      <c r="EQ23" s="28">
        <f t="shared" si="26"/>
        <v>279.96335951352154</v>
      </c>
      <c r="ER23" s="28">
        <f t="shared" si="26"/>
        <v>291.4418572535759</v>
      </c>
      <c r="ES23" s="28">
        <f t="shared" si="26"/>
        <v>303.39097340097248</v>
      </c>
      <c r="ET23" s="28">
        <f t="shared" si="26"/>
        <v>315.83000331041234</v>
      </c>
      <c r="EU23" s="28">
        <f t="shared" si="26"/>
        <v>328.77903344613924</v>
      </c>
      <c r="EV23" s="28">
        <f t="shared" si="26"/>
        <v>342.2589738174309</v>
      </c>
      <c r="EW23" s="28">
        <f t="shared" si="26"/>
        <v>356.29159174394556</v>
      </c>
      <c r="EX23" s="28">
        <f t="shared" si="26"/>
        <v>370.89954700544729</v>
      </c>
      <c r="EY23" s="28">
        <f t="shared" si="22"/>
        <v>386.10642843267061</v>
      </c>
      <c r="EZ23" s="28">
        <f t="shared" si="22"/>
        <v>401.93679199841006</v>
      </c>
      <c r="FA23" s="28">
        <f t="shared" si="22"/>
        <v>418.41620047034485</v>
      </c>
      <c r="FB23" s="28">
        <f t="shared" si="22"/>
        <v>435.57126468962895</v>
      </c>
      <c r="FC23" s="28">
        <f t="shared" si="22"/>
        <v>453.42968654190372</v>
      </c>
      <c r="FD23" s="28">
        <f t="shared" si="22"/>
        <v>472.02030369012175</v>
      </c>
      <c r="FE23" s="28">
        <f t="shared" si="22"/>
        <v>491.37313614141669</v>
      </c>
      <c r="FF23" s="28">
        <f t="shared" si="22"/>
        <v>511.51943472321472</v>
      </c>
      <c r="FG23" s="28">
        <f t="shared" si="22"/>
        <v>532.4917315468665</v>
      </c>
      <c r="FH23" s="28">
        <f t="shared" si="22"/>
        <v>554.32389254028794</v>
      </c>
      <c r="FI23" s="28">
        <f t="shared" si="22"/>
        <v>577.05117213443975</v>
      </c>
      <c r="FJ23" s="28">
        <f t="shared" si="22"/>
        <v>600.71027019195174</v>
      </c>
      <c r="FK23" s="28">
        <f t="shared" si="22"/>
        <v>625.3393912698217</v>
      </c>
      <c r="FL23" s="28">
        <f t="shared" si="22"/>
        <v>650.97830631188435</v>
      </c>
      <c r="FM23" s="28">
        <f t="shared" si="22"/>
        <v>677.66841687067154</v>
      </c>
      <c r="FN23" s="28">
        <f t="shared" si="22"/>
        <v>705.45282196236906</v>
      </c>
      <c r="FO23" s="28">
        <f t="shared" si="22"/>
        <v>734.37638766282612</v>
      </c>
      <c r="FP23" s="28">
        <f t="shared" si="22"/>
        <v>764.48581955700195</v>
      </c>
      <c r="FQ23" s="28">
        <f t="shared" si="22"/>
        <v>795.82973815883895</v>
      </c>
      <c r="FR23" s="28">
        <f t="shared" si="22"/>
        <v>828.45875742335124</v>
      </c>
      <c r="FS23" s="28">
        <f t="shared" si="22"/>
        <v>862.42556647770857</v>
      </c>
      <c r="FT23" s="28">
        <f t="shared" si="22"/>
        <v>897.78501470329456</v>
      </c>
      <c r="FU23" s="28">
        <f t="shared" si="22"/>
        <v>934.59420030612955</v>
      </c>
      <c r="FV23" s="28">
        <f t="shared" si="22"/>
        <v>972.91256251868083</v>
      </c>
      <c r="FW23" s="28">
        <f t="shared" si="22"/>
        <v>1012.8019775819466</v>
      </c>
      <c r="FX23" s="28">
        <f t="shared" si="22"/>
        <v>1054.3268586628064</v>
      </c>
      <c r="FY23" s="28">
        <f t="shared" si="22"/>
        <v>1097.5542598679815</v>
      </c>
      <c r="FZ23" s="28">
        <f t="shared" si="22"/>
        <v>1142.5539845225687</v>
      </c>
      <c r="GA23" s="28">
        <f t="shared" si="22"/>
        <v>1189.3986978879939</v>
      </c>
      <c r="GB23" s="28">
        <f t="shared" si="22"/>
        <v>1238.1640445014016</v>
      </c>
      <c r="GC23" s="28">
        <f t="shared" si="22"/>
        <v>1288.928770325959</v>
      </c>
      <c r="GD23" s="28">
        <f t="shared" si="22"/>
        <v>1341.7748499093232</v>
      </c>
      <c r="GE23" s="28">
        <f t="shared" si="21"/>
        <v>1396.7876187556053</v>
      </c>
      <c r="GF23" s="28">
        <f t="shared" si="21"/>
        <v>1454.055911124585</v>
      </c>
      <c r="GG23" s="28">
        <f t="shared" si="21"/>
        <v>1513.6722034806928</v>
      </c>
      <c r="GH23" s="28">
        <f t="shared" si="21"/>
        <v>1575.732763823401</v>
      </c>
      <c r="GI23" s="28">
        <f t="shared" si="21"/>
        <v>1640.3378071401603</v>
      </c>
      <c r="GJ23" s="28">
        <f t="shared" si="21"/>
        <v>1707.5916572329068</v>
      </c>
      <c r="GK23" s="28">
        <f t="shared" si="21"/>
        <v>1777.6029151794557</v>
      </c>
      <c r="GL23" s="28">
        <f t="shared" si="21"/>
        <v>1850.4846347018133</v>
      </c>
      <c r="GM23" s="28">
        <f t="shared" si="21"/>
        <v>1926.3545047245875</v>
      </c>
      <c r="GN23" s="28">
        <f t="shared" si="21"/>
        <v>2005.3350394182955</v>
      </c>
      <c r="GO23" s="28">
        <f t="shared" si="21"/>
        <v>2087.5537760344455</v>
      </c>
      <c r="GP23" s="28">
        <f t="shared" si="21"/>
        <v>2173.1434808518575</v>
      </c>
      <c r="GQ23" s="28">
        <f t="shared" si="21"/>
        <v>2262.2423635667833</v>
      </c>
      <c r="GR23" s="28">
        <f t="shared" si="21"/>
        <v>2354.9943004730212</v>
      </c>
      <c r="GS23" s="28">
        <f t="shared" si="21"/>
        <v>2451.549066792415</v>
      </c>
      <c r="GT23" s="28">
        <f t="shared" si="21"/>
        <v>2552.0625785309039</v>
      </c>
      <c r="GU23" s="28">
        <f t="shared" si="21"/>
        <v>2656.6971442506706</v>
      </c>
      <c r="GV23" s="28">
        <f t="shared" si="21"/>
        <v>2765.621727164948</v>
      </c>
      <c r="GW23" s="28">
        <f t="shared" si="21"/>
        <v>2879.0122179787109</v>
      </c>
      <c r="GX23" s="28">
        <f t="shared" si="21"/>
        <v>2997.0517189158377</v>
      </c>
      <c r="GY23" s="28">
        <f t="shared" si="21"/>
        <v>3119.9308393913866</v>
      </c>
      <c r="GZ23" s="28">
        <f t="shared" si="21"/>
        <v>3247.8480038064331</v>
      </c>
      <c r="HA23" s="28">
        <f t="shared" si="21"/>
        <v>3381.0097719624964</v>
      </c>
      <c r="HB23" s="28">
        <f t="shared" si="21"/>
        <v>3519.6311726129584</v>
      </c>
      <c r="HC23" s="28">
        <f t="shared" si="21"/>
        <v>3663.9360506900894</v>
      </c>
      <c r="HD23" s="28">
        <f t="shared" si="21"/>
        <v>3814.1574287683829</v>
      </c>
      <c r="HE23" s="28">
        <f t="shared" si="21"/>
        <v>3970.5378833478862</v>
      </c>
      <c r="HF23" s="28">
        <f t="shared" si="21"/>
        <v>4133.3299365651492</v>
      </c>
      <c r="HG23" s="28">
        <f t="shared" si="21"/>
        <v>4302.7964639643196</v>
      </c>
      <c r="HH23" s="28">
        <f t="shared" si="21"/>
        <v>4479.2111189868565</v>
      </c>
    </row>
    <row r="24" spans="1:216" ht="16.5" customHeight="1" x14ac:dyDescent="0.2">
      <c r="A24" s="22">
        <f t="shared" si="14"/>
        <v>12</v>
      </c>
      <c r="B24" s="22"/>
      <c r="C24" s="23" t="s">
        <v>239</v>
      </c>
      <c r="D24" s="24"/>
      <c r="E24" s="20">
        <v>185.68566666666672</v>
      </c>
      <c r="F24" s="20">
        <v>5</v>
      </c>
      <c r="G24" s="25">
        <v>8.0533333333333332E-2</v>
      </c>
      <c r="H24" s="26">
        <f t="shared" si="8"/>
        <v>7.3944444444444438E-2</v>
      </c>
      <c r="I24" s="26">
        <f t="shared" si="9"/>
        <v>6.7355555555555544E-2</v>
      </c>
      <c r="J24" s="26">
        <f t="shared" si="10"/>
        <v>6.0766666666666656E-2</v>
      </c>
      <c r="K24" s="26">
        <f t="shared" si="11"/>
        <v>5.4177777777777769E-2</v>
      </c>
      <c r="L24" s="26">
        <f t="shared" si="12"/>
        <v>4.7588888888888882E-2</v>
      </c>
      <c r="M24" s="26">
        <f t="shared" si="15"/>
        <v>4.1000000000000002E-2</v>
      </c>
      <c r="N24" s="25">
        <f t="shared" si="16"/>
        <v>7.7025785491381837E-2</v>
      </c>
      <c r="P24" s="27">
        <f t="shared" si="1"/>
        <v>-185.68566666666672</v>
      </c>
      <c r="Q24" s="28">
        <f t="shared" si="2"/>
        <v>5.4026666666666667</v>
      </c>
      <c r="R24" s="28">
        <f t="shared" si="3"/>
        <v>5.8377614222222221</v>
      </c>
      <c r="S24" s="28">
        <f t="shared" si="3"/>
        <v>6.3078958087585182</v>
      </c>
      <c r="T24" s="28">
        <f t="shared" si="3"/>
        <v>6.8158916845572044</v>
      </c>
      <c r="U24" s="28">
        <f t="shared" si="3"/>
        <v>7.3647981615535443</v>
      </c>
      <c r="V24" s="28">
        <f t="shared" si="4"/>
        <v>7.9093840700550864</v>
      </c>
      <c r="W24" s="28">
        <f t="shared" si="4"/>
        <v>8.4421250281959086</v>
      </c>
      <c r="X24" s="28">
        <f t="shared" si="4"/>
        <v>8.9551248257426135</v>
      </c>
      <c r="Y24" s="28">
        <f t="shared" si="4"/>
        <v>9.4402935885239589</v>
      </c>
      <c r="Z24" s="28">
        <f t="shared" si="4"/>
        <v>9.8895466711867162</v>
      </c>
      <c r="AA24" s="28">
        <f t="shared" si="25"/>
        <v>10.29501808470537</v>
      </c>
      <c r="AB24" s="28">
        <f t="shared" si="25"/>
        <v>10.71711382617829</v>
      </c>
      <c r="AC24" s="28">
        <f t="shared" si="25"/>
        <v>11.156515493051598</v>
      </c>
      <c r="AD24" s="28">
        <f t="shared" si="25"/>
        <v>11.613932628266713</v>
      </c>
      <c r="AE24" s="28">
        <f t="shared" si="25"/>
        <v>12.090103866025649</v>
      </c>
      <c r="AF24" s="28">
        <f t="shared" si="25"/>
        <v>12.585798124532699</v>
      </c>
      <c r="AG24" s="28">
        <f t="shared" si="25"/>
        <v>13.101815847638539</v>
      </c>
      <c r="AH24" s="28">
        <f t="shared" si="25"/>
        <v>13.638990297391718</v>
      </c>
      <c r="AI24" s="28">
        <f t="shared" si="25"/>
        <v>14.198188899584778</v>
      </c>
      <c r="AJ24" s="28">
        <f t="shared" si="25"/>
        <v>14.780314644467753</v>
      </c>
      <c r="AK24" s="28">
        <f t="shared" si="25"/>
        <v>15.386307544890929</v>
      </c>
      <c r="AL24" s="28">
        <f t="shared" si="25"/>
        <v>16.017146154231455</v>
      </c>
      <c r="AM24" s="28">
        <f t="shared" si="25"/>
        <v>16.673849146554943</v>
      </c>
      <c r="AN24" s="28">
        <f t="shared" si="25"/>
        <v>17.357476961563695</v>
      </c>
      <c r="AO24" s="28">
        <f t="shared" si="25"/>
        <v>18.069133516987804</v>
      </c>
      <c r="AP24" s="28">
        <f t="shared" si="25"/>
        <v>18.809967991184305</v>
      </c>
      <c r="AQ24" s="28">
        <f t="shared" si="25"/>
        <v>19.58117667882286</v>
      </c>
      <c r="AR24" s="28">
        <f t="shared" si="25"/>
        <v>20.384004922654597</v>
      </c>
      <c r="AS24" s="28">
        <f t="shared" si="25"/>
        <v>21.219749124483435</v>
      </c>
      <c r="AT24" s="28">
        <f t="shared" si="25"/>
        <v>22.089758838587255</v>
      </c>
      <c r="AU24" s="28">
        <f t="shared" si="25"/>
        <v>22.99543895096933</v>
      </c>
      <c r="AV24" s="28">
        <f t="shared" si="25"/>
        <v>23.938251947959071</v>
      </c>
      <c r="AW24" s="28">
        <f t="shared" si="25"/>
        <v>24.919720277825391</v>
      </c>
      <c r="AX24" s="28">
        <f t="shared" si="25"/>
        <v>25.94142880921623</v>
      </c>
      <c r="AY24" s="28">
        <f t="shared" si="25"/>
        <v>27.005027390394094</v>
      </c>
      <c r="AZ24" s="28">
        <f t="shared" si="25"/>
        <v>28.112233513400248</v>
      </c>
      <c r="BA24" s="28">
        <f t="shared" si="25"/>
        <v>29.264835087449658</v>
      </c>
      <c r="BB24" s="28">
        <f t="shared" si="25"/>
        <v>30.464693326035093</v>
      </c>
      <c r="BC24" s="28">
        <f t="shared" si="25"/>
        <v>31.713745752402531</v>
      </c>
      <c r="BD24" s="28">
        <f t="shared" si="25"/>
        <v>33.014009328251035</v>
      </c>
      <c r="BE24" s="28">
        <f t="shared" si="25"/>
        <v>34.367583710709326</v>
      </c>
      <c r="BF24" s="28">
        <f t="shared" si="25"/>
        <v>35.776654642848406</v>
      </c>
      <c r="BG24" s="28">
        <f t="shared" si="25"/>
        <v>37.243497483205189</v>
      </c>
      <c r="BH24" s="28">
        <f t="shared" si="25"/>
        <v>38.770480880016599</v>
      </c>
      <c r="BI24" s="28">
        <f t="shared" si="25"/>
        <v>40.36007059609728</v>
      </c>
      <c r="BJ24" s="28">
        <f t="shared" si="25"/>
        <v>42.014833490537264</v>
      </c>
      <c r="BK24" s="28">
        <f t="shared" si="25"/>
        <v>43.737441663649285</v>
      </c>
      <c r="BL24" s="28">
        <f t="shared" si="25"/>
        <v>45.5306767718589</v>
      </c>
      <c r="BM24" s="28">
        <f t="shared" si="25"/>
        <v>47.397434519505111</v>
      </c>
      <c r="BN24" s="28">
        <f t="shared" si="25"/>
        <v>49.34072933480482</v>
      </c>
      <c r="BO24" s="28">
        <f t="shared" si="25"/>
        <v>51.363699237531812</v>
      </c>
      <c r="BP24" s="28">
        <f t="shared" si="25"/>
        <v>53.46961090627061</v>
      </c>
      <c r="BQ24" s="28">
        <f t="shared" si="25"/>
        <v>55.661864953427703</v>
      </c>
      <c r="BR24" s="28">
        <f t="shared" si="25"/>
        <v>57.944001416518233</v>
      </c>
      <c r="BS24" s="28">
        <f t="shared" si="25"/>
        <v>60.319705474595473</v>
      </c>
      <c r="BT24" s="28">
        <f t="shared" si="25"/>
        <v>62.792813399053884</v>
      </c>
      <c r="BU24" s="28">
        <f t="shared" si="25"/>
        <v>65.367318748415087</v>
      </c>
      <c r="BV24" s="28">
        <f t="shared" si="25"/>
        <v>68.047378817100096</v>
      </c>
      <c r="BW24" s="28">
        <f t="shared" si="25"/>
        <v>70.837321348601193</v>
      </c>
      <c r="BX24" s="28">
        <f t="shared" si="25"/>
        <v>73.741651523893836</v>
      </c>
      <c r="BY24" s="28">
        <f t="shared" si="25"/>
        <v>76.765059236373475</v>
      </c>
      <c r="BZ24" s="28">
        <f t="shared" si="25"/>
        <v>79.912426665064785</v>
      </c>
      <c r="CA24" s="28">
        <f t="shared" si="25"/>
        <v>83.188836158332435</v>
      </c>
      <c r="CB24" s="28">
        <f t="shared" si="25"/>
        <v>86.599578440824061</v>
      </c>
      <c r="CC24" s="28">
        <f t="shared" si="25"/>
        <v>90.150161156897838</v>
      </c>
      <c r="CD24" s="28">
        <f t="shared" si="25"/>
        <v>93.846317764330635</v>
      </c>
      <c r="CE24" s="28">
        <f t="shared" si="25"/>
        <v>97.69401679266818</v>
      </c>
      <c r="CF24" s="28">
        <f t="shared" si="25"/>
        <v>101.69947148116756</v>
      </c>
      <c r="CG24" s="28">
        <f t="shared" si="25"/>
        <v>105.86914981189543</v>
      </c>
      <c r="CH24" s="28">
        <f t="shared" si="25"/>
        <v>110.20978495418314</v>
      </c>
      <c r="CI24" s="28">
        <f t="shared" si="25"/>
        <v>114.72838613730464</v>
      </c>
      <c r="CJ24" s="28">
        <f t="shared" si="25"/>
        <v>119.43224996893412</v>
      </c>
      <c r="CK24" s="28">
        <f t="shared" si="25"/>
        <v>124.32897221766041</v>
      </c>
      <c r="CL24" s="28">
        <f t="shared" ref="CL24" si="27">CK24*(1+$M24)</f>
        <v>129.42646007858448</v>
      </c>
      <c r="CM24" s="28">
        <f t="shared" si="26"/>
        <v>134.73294494180644</v>
      </c>
      <c r="CN24" s="28">
        <f t="shared" si="26"/>
        <v>140.2569956844205</v>
      </c>
      <c r="CO24" s="28">
        <f t="shared" si="26"/>
        <v>146.00753250748173</v>
      </c>
      <c r="CP24" s="28">
        <f t="shared" si="26"/>
        <v>151.99384134028847</v>
      </c>
      <c r="CQ24" s="28">
        <f t="shared" si="26"/>
        <v>158.22558883524027</v>
      </c>
      <c r="CR24" s="28">
        <f t="shared" si="26"/>
        <v>164.71283797748512</v>
      </c>
      <c r="CS24" s="28">
        <f t="shared" si="26"/>
        <v>171.46606433456199</v>
      </c>
      <c r="CT24" s="28">
        <f t="shared" si="26"/>
        <v>178.49617297227903</v>
      </c>
      <c r="CU24" s="28">
        <f t="shared" si="26"/>
        <v>185.81451606414245</v>
      </c>
      <c r="CV24" s="28">
        <f t="shared" si="26"/>
        <v>193.43291122277228</v>
      </c>
      <c r="CW24" s="28">
        <f t="shared" si="26"/>
        <v>201.36366058290594</v>
      </c>
      <c r="CX24" s="28">
        <f t="shared" si="26"/>
        <v>209.61957066680506</v>
      </c>
      <c r="CY24" s="28">
        <f t="shared" si="26"/>
        <v>218.21397306414406</v>
      </c>
      <c r="CZ24" s="28">
        <f t="shared" si="26"/>
        <v>227.16074595977395</v>
      </c>
      <c r="DA24" s="28">
        <f t="shared" si="26"/>
        <v>236.47433654412467</v>
      </c>
      <c r="DB24" s="28">
        <f t="shared" si="26"/>
        <v>246.16978434243376</v>
      </c>
      <c r="DC24" s="28">
        <f t="shared" si="26"/>
        <v>256.2627455004735</v>
      </c>
      <c r="DD24" s="28">
        <f t="shared" si="26"/>
        <v>266.76951806599288</v>
      </c>
      <c r="DE24" s="28">
        <f t="shared" si="26"/>
        <v>277.70706830669855</v>
      </c>
      <c r="DF24" s="28">
        <f t="shared" si="26"/>
        <v>289.09305810727318</v>
      </c>
      <c r="DG24" s="28">
        <f t="shared" si="26"/>
        <v>300.94587348967138</v>
      </c>
      <c r="DH24" s="28">
        <f t="shared" si="26"/>
        <v>313.28465430274787</v>
      </c>
      <c r="DI24" s="28">
        <f t="shared" si="26"/>
        <v>326.12932512916052</v>
      </c>
      <c r="DJ24" s="28">
        <f t="shared" si="26"/>
        <v>339.5006274594561</v>
      </c>
      <c r="DK24" s="28">
        <f t="shared" si="26"/>
        <v>353.42015318529377</v>
      </c>
      <c r="DL24" s="28">
        <f t="shared" si="26"/>
        <v>367.9103794658908</v>
      </c>
      <c r="DM24" s="28">
        <f t="shared" si="26"/>
        <v>382.99470502399231</v>
      </c>
      <c r="DN24" s="28">
        <f t="shared" si="26"/>
        <v>398.69748792997598</v>
      </c>
      <c r="DO24" s="28">
        <f t="shared" si="26"/>
        <v>415.04408493510499</v>
      </c>
      <c r="DP24" s="28">
        <f t="shared" si="26"/>
        <v>432.06089241744428</v>
      </c>
      <c r="DQ24" s="28">
        <f t="shared" si="26"/>
        <v>449.77538900655946</v>
      </c>
      <c r="DR24" s="28">
        <f t="shared" si="26"/>
        <v>468.21617995582835</v>
      </c>
      <c r="DS24" s="28">
        <f t="shared" si="26"/>
        <v>487.41304333401729</v>
      </c>
      <c r="DT24" s="28">
        <f t="shared" si="26"/>
        <v>507.39697811071198</v>
      </c>
      <c r="DU24" s="28">
        <f t="shared" si="26"/>
        <v>528.20025421325113</v>
      </c>
      <c r="DV24" s="28">
        <f t="shared" si="26"/>
        <v>549.85646463599437</v>
      </c>
      <c r="DW24" s="28">
        <f t="shared" si="26"/>
        <v>572.40057968607005</v>
      </c>
      <c r="DX24" s="28">
        <f t="shared" si="26"/>
        <v>595.86900345319884</v>
      </c>
      <c r="DY24" s="28">
        <f t="shared" si="26"/>
        <v>620.29963259477995</v>
      </c>
      <c r="DZ24" s="28">
        <f t="shared" si="26"/>
        <v>645.73191753116589</v>
      </c>
      <c r="EA24" s="28">
        <f t="shared" si="26"/>
        <v>672.20692614994368</v>
      </c>
      <c r="EB24" s="28">
        <f t="shared" si="26"/>
        <v>699.76741012209129</v>
      </c>
      <c r="EC24" s="28">
        <f t="shared" si="26"/>
        <v>728.45787393709702</v>
      </c>
      <c r="ED24" s="28">
        <f t="shared" si="26"/>
        <v>758.32464676851794</v>
      </c>
      <c r="EE24" s="28">
        <f t="shared" si="26"/>
        <v>789.41595728602715</v>
      </c>
      <c r="EF24" s="28">
        <f t="shared" si="26"/>
        <v>821.78201153475425</v>
      </c>
      <c r="EG24" s="28">
        <f t="shared" si="26"/>
        <v>855.47507400767915</v>
      </c>
      <c r="EH24" s="28">
        <f t="shared" si="26"/>
        <v>890.54955204199393</v>
      </c>
      <c r="EI24" s="28">
        <f t="shared" si="26"/>
        <v>927.0620836757156</v>
      </c>
      <c r="EJ24" s="28">
        <f t="shared" si="26"/>
        <v>965.07162910641989</v>
      </c>
      <c r="EK24" s="28">
        <f t="shared" si="26"/>
        <v>1004.6395658997831</v>
      </c>
      <c r="EL24" s="28">
        <f t="shared" si="26"/>
        <v>1045.829788101674</v>
      </c>
      <c r="EM24" s="28">
        <f t="shared" si="26"/>
        <v>1088.7088094138426</v>
      </c>
      <c r="EN24" s="28">
        <f t="shared" si="26"/>
        <v>1133.34587059981</v>
      </c>
      <c r="EO24" s="28">
        <f t="shared" si="26"/>
        <v>1179.8130512944022</v>
      </c>
      <c r="EP24" s="28">
        <f t="shared" si="26"/>
        <v>1228.1853863974725</v>
      </c>
      <c r="EQ24" s="28">
        <f t="shared" si="26"/>
        <v>1278.5409872397688</v>
      </c>
      <c r="ER24" s="28">
        <f t="shared" si="26"/>
        <v>1330.9611677165992</v>
      </c>
      <c r="ES24" s="28">
        <f t="shared" si="26"/>
        <v>1385.5305755929796</v>
      </c>
      <c r="ET24" s="28">
        <f t="shared" si="26"/>
        <v>1442.3373291922917</v>
      </c>
      <c r="EU24" s="28">
        <f t="shared" si="26"/>
        <v>1501.4731596891756</v>
      </c>
      <c r="EV24" s="28">
        <f t="shared" si="26"/>
        <v>1563.0335592364318</v>
      </c>
      <c r="EW24" s="28">
        <f t="shared" si="26"/>
        <v>1627.1179351651253</v>
      </c>
      <c r="EX24" s="28">
        <f t="shared" ref="EX24" si="28">EW24*(1+$M24)</f>
        <v>1693.8297705068953</v>
      </c>
      <c r="EY24" s="28">
        <f t="shared" si="22"/>
        <v>1763.2767910976779</v>
      </c>
      <c r="EZ24" s="28">
        <f t="shared" si="22"/>
        <v>1835.5711395326825</v>
      </c>
      <c r="FA24" s="28">
        <f t="shared" si="22"/>
        <v>1910.8295562535225</v>
      </c>
      <c r="FB24" s="28">
        <f t="shared" si="22"/>
        <v>1989.1735680599168</v>
      </c>
      <c r="FC24" s="28">
        <f t="shared" si="22"/>
        <v>2070.7296843503732</v>
      </c>
      <c r="FD24" s="28">
        <f t="shared" si="22"/>
        <v>2155.6296014087384</v>
      </c>
      <c r="FE24" s="28">
        <f t="shared" si="22"/>
        <v>2244.0104150664965</v>
      </c>
      <c r="FF24" s="28">
        <f t="shared" si="22"/>
        <v>2336.0148420842229</v>
      </c>
      <c r="FG24" s="28">
        <f t="shared" si="22"/>
        <v>2431.7914506096758</v>
      </c>
      <c r="FH24" s="28">
        <f t="shared" si="22"/>
        <v>2531.4949000846723</v>
      </c>
      <c r="FI24" s="28">
        <f t="shared" si="22"/>
        <v>2635.2861909881435</v>
      </c>
      <c r="FJ24" s="28">
        <f t="shared" si="22"/>
        <v>2743.3329248186574</v>
      </c>
      <c r="FK24" s="28">
        <f t="shared" si="22"/>
        <v>2855.8095747362222</v>
      </c>
      <c r="FL24" s="28">
        <f t="shared" si="22"/>
        <v>2972.8977673004069</v>
      </c>
      <c r="FM24" s="28">
        <f t="shared" si="22"/>
        <v>3094.7865757597233</v>
      </c>
      <c r="FN24" s="28">
        <f t="shared" si="22"/>
        <v>3221.6728253658716</v>
      </c>
      <c r="FO24" s="28">
        <f t="shared" si="22"/>
        <v>3353.7614112058723</v>
      </c>
      <c r="FP24" s="28">
        <f t="shared" si="22"/>
        <v>3491.2656290653126</v>
      </c>
      <c r="FQ24" s="28">
        <f t="shared" si="22"/>
        <v>3634.4075198569903</v>
      </c>
      <c r="FR24" s="28">
        <f t="shared" si="22"/>
        <v>3783.4182281711269</v>
      </c>
      <c r="FS24" s="28">
        <f t="shared" si="22"/>
        <v>3938.5383755261428</v>
      </c>
      <c r="FT24" s="28">
        <f t="shared" si="22"/>
        <v>4100.018448922714</v>
      </c>
      <c r="FU24" s="28">
        <f t="shared" si="22"/>
        <v>4268.1192053285449</v>
      </c>
      <c r="FV24" s="28">
        <f t="shared" si="22"/>
        <v>4443.1120927470147</v>
      </c>
      <c r="FW24" s="28">
        <f t="shared" si="22"/>
        <v>4625.2796885496418</v>
      </c>
      <c r="FX24" s="28">
        <f t="shared" si="22"/>
        <v>4814.9161557801772</v>
      </c>
      <c r="FY24" s="28">
        <f t="shared" si="22"/>
        <v>5012.3277181671638</v>
      </c>
      <c r="FZ24" s="28">
        <f t="shared" si="22"/>
        <v>5217.8331546120171</v>
      </c>
      <c r="GA24" s="28">
        <f t="shared" si="22"/>
        <v>5431.7643139511092</v>
      </c>
      <c r="GB24" s="28">
        <f t="shared" si="22"/>
        <v>5654.4666508231039</v>
      </c>
      <c r="GC24" s="28">
        <f t="shared" si="22"/>
        <v>5886.2997835068509</v>
      </c>
      <c r="GD24" s="28">
        <f t="shared" si="22"/>
        <v>6127.6380746306313</v>
      </c>
      <c r="GE24" s="28">
        <f t="shared" si="21"/>
        <v>6378.8712356904871</v>
      </c>
      <c r="GF24" s="28">
        <f t="shared" si="21"/>
        <v>6640.4049563537965</v>
      </c>
      <c r="GG24" s="28">
        <f t="shared" si="21"/>
        <v>6912.6615595643016</v>
      </c>
      <c r="GH24" s="28">
        <f t="shared" si="21"/>
        <v>7196.0806835064377</v>
      </c>
      <c r="GI24" s="28">
        <f t="shared" si="21"/>
        <v>7491.1199915302013</v>
      </c>
      <c r="GJ24" s="28">
        <f t="shared" si="21"/>
        <v>7798.2559111829387</v>
      </c>
      <c r="GK24" s="28">
        <f t="shared" si="21"/>
        <v>8117.984403541439</v>
      </c>
      <c r="GL24" s="28">
        <f t="shared" si="21"/>
        <v>8450.8217640866369</v>
      </c>
      <c r="GM24" s="28">
        <f t="shared" si="21"/>
        <v>8797.3054564141876</v>
      </c>
      <c r="GN24" s="28">
        <f t="shared" si="21"/>
        <v>9157.9949801271687</v>
      </c>
      <c r="GO24" s="28">
        <f t="shared" si="21"/>
        <v>9533.4727743123822</v>
      </c>
      <c r="GP24" s="28">
        <f t="shared" si="21"/>
        <v>9924.34515805919</v>
      </c>
      <c r="GQ24" s="28">
        <f t="shared" si="21"/>
        <v>10331.243309539615</v>
      </c>
      <c r="GR24" s="28">
        <f t="shared" si="21"/>
        <v>10754.824285230739</v>
      </c>
      <c r="GS24" s="28">
        <f t="shared" si="21"/>
        <v>11195.772080925199</v>
      </c>
      <c r="GT24" s="28">
        <f t="shared" si="21"/>
        <v>11654.79873624313</v>
      </c>
      <c r="GU24" s="28">
        <f t="shared" si="21"/>
        <v>12132.645484429098</v>
      </c>
      <c r="GV24" s="28">
        <f t="shared" si="21"/>
        <v>12630.083949290691</v>
      </c>
      <c r="GW24" s="28">
        <f t="shared" si="21"/>
        <v>13147.917391211608</v>
      </c>
      <c r="GX24" s="28">
        <f t="shared" si="21"/>
        <v>13686.982004251282</v>
      </c>
      <c r="GY24" s="28">
        <f t="shared" ref="GY24:HH24" si="29">GX24*(1+$M24)</f>
        <v>14248.148266425584</v>
      </c>
      <c r="GZ24" s="28">
        <f t="shared" si="29"/>
        <v>14832.322345349032</v>
      </c>
      <c r="HA24" s="28">
        <f t="shared" si="29"/>
        <v>15440.447561508341</v>
      </c>
      <c r="HB24" s="28">
        <f t="shared" si="29"/>
        <v>16073.505911530181</v>
      </c>
      <c r="HC24" s="28">
        <f t="shared" si="29"/>
        <v>16732.519653902917</v>
      </c>
      <c r="HD24" s="28">
        <f t="shared" si="29"/>
        <v>17418.552959712935</v>
      </c>
      <c r="HE24" s="28">
        <f t="shared" si="29"/>
        <v>18132.713631061164</v>
      </c>
      <c r="HF24" s="28">
        <f t="shared" si="29"/>
        <v>18876.154889934671</v>
      </c>
      <c r="HG24" s="28">
        <f t="shared" si="29"/>
        <v>19650.07724042199</v>
      </c>
      <c r="HH24" s="28">
        <f t="shared" si="29"/>
        <v>20455.73040727929</v>
      </c>
    </row>
    <row r="25" spans="1:216" ht="16.5" customHeight="1" x14ac:dyDescent="0.2">
      <c r="A25" s="22">
        <f t="shared" si="14"/>
        <v>13</v>
      </c>
      <c r="B25" s="22"/>
      <c r="C25" s="23" t="s">
        <v>240</v>
      </c>
      <c r="D25" s="24"/>
      <c r="E25" s="20">
        <v>67.207333333333338</v>
      </c>
      <c r="F25" s="20">
        <v>2.2999999999999998</v>
      </c>
      <c r="G25" s="25">
        <v>2.7800000000000002E-2</v>
      </c>
      <c r="H25" s="26">
        <f t="shared" si="8"/>
        <v>3.0000000000000002E-2</v>
      </c>
      <c r="I25" s="26">
        <f t="shared" si="9"/>
        <v>3.2199999999999999E-2</v>
      </c>
      <c r="J25" s="26">
        <f t="shared" si="10"/>
        <v>3.44E-2</v>
      </c>
      <c r="K25" s="26">
        <f t="shared" si="11"/>
        <v>3.6600000000000001E-2</v>
      </c>
      <c r="L25" s="26">
        <f t="shared" si="12"/>
        <v>3.8800000000000001E-2</v>
      </c>
      <c r="M25" s="26">
        <f t="shared" si="15"/>
        <v>4.1000000000000002E-2</v>
      </c>
      <c r="N25" s="25">
        <f t="shared" si="16"/>
        <v>7.3621979015883632E-2</v>
      </c>
      <c r="P25" s="27">
        <f t="shared" si="1"/>
        <v>-67.207333333333338</v>
      </c>
      <c r="Q25" s="28">
        <f t="shared" si="2"/>
        <v>2.3639399999999999</v>
      </c>
      <c r="R25" s="28">
        <f t="shared" si="3"/>
        <v>2.4296575320000002</v>
      </c>
      <c r="S25" s="28">
        <f t="shared" si="3"/>
        <v>2.4972020113896005</v>
      </c>
      <c r="T25" s="28">
        <f t="shared" si="3"/>
        <v>2.5666242273062316</v>
      </c>
      <c r="U25" s="28">
        <f t="shared" si="3"/>
        <v>2.6379763808253451</v>
      </c>
      <c r="V25" s="28">
        <f t="shared" si="4"/>
        <v>2.7171156722501055</v>
      </c>
      <c r="W25" s="28">
        <f t="shared" si="4"/>
        <v>2.8046067968965591</v>
      </c>
      <c r="X25" s="28">
        <f t="shared" si="4"/>
        <v>2.9010852707098009</v>
      </c>
      <c r="Y25" s="28">
        <f t="shared" si="4"/>
        <v>3.0072649916177796</v>
      </c>
      <c r="Z25" s="28">
        <f t="shared" si="4"/>
        <v>3.1239468732925495</v>
      </c>
      <c r="AA25" s="28">
        <f t="shared" ref="AA25:CL28" si="30">Z25*(1+$M25)</f>
        <v>3.2520286950975437</v>
      </c>
      <c r="AB25" s="28">
        <f t="shared" si="30"/>
        <v>3.3853618715965426</v>
      </c>
      <c r="AC25" s="28">
        <f t="shared" si="30"/>
        <v>3.5241617083320005</v>
      </c>
      <c r="AD25" s="28">
        <f t="shared" si="30"/>
        <v>3.668652338373612</v>
      </c>
      <c r="AE25" s="28">
        <f t="shared" si="30"/>
        <v>3.8190670842469299</v>
      </c>
      <c r="AF25" s="28">
        <f t="shared" si="30"/>
        <v>3.9756488347010537</v>
      </c>
      <c r="AG25" s="28">
        <f t="shared" si="30"/>
        <v>4.1386504369237969</v>
      </c>
      <c r="AH25" s="28">
        <f t="shared" si="30"/>
        <v>4.3083351048376723</v>
      </c>
      <c r="AI25" s="28">
        <f t="shared" si="30"/>
        <v>4.4849768441360167</v>
      </c>
      <c r="AJ25" s="28">
        <f t="shared" si="30"/>
        <v>4.6688608947455927</v>
      </c>
      <c r="AK25" s="28">
        <f t="shared" si="30"/>
        <v>4.8602841914301615</v>
      </c>
      <c r="AL25" s="28">
        <f t="shared" si="30"/>
        <v>5.0595558432787975</v>
      </c>
      <c r="AM25" s="28">
        <f t="shared" si="30"/>
        <v>5.2669976328532275</v>
      </c>
      <c r="AN25" s="28">
        <f t="shared" si="30"/>
        <v>5.4829445358002094</v>
      </c>
      <c r="AO25" s="28">
        <f t="shared" si="30"/>
        <v>5.7077452617680171</v>
      </c>
      <c r="AP25" s="28">
        <f t="shared" si="30"/>
        <v>5.9417628175005053</v>
      </c>
      <c r="AQ25" s="28">
        <f t="shared" si="30"/>
        <v>6.1853750930180258</v>
      </c>
      <c r="AR25" s="28">
        <f t="shared" si="30"/>
        <v>6.438975471831764</v>
      </c>
      <c r="AS25" s="28">
        <f t="shared" si="30"/>
        <v>6.7029734661768661</v>
      </c>
      <c r="AT25" s="28">
        <f t="shared" si="30"/>
        <v>6.977795378290117</v>
      </c>
      <c r="AU25" s="28">
        <f t="shared" si="30"/>
        <v>7.2638849888000117</v>
      </c>
      <c r="AV25" s="28">
        <f t="shared" si="30"/>
        <v>7.561704273340812</v>
      </c>
      <c r="AW25" s="28">
        <f t="shared" si="30"/>
        <v>7.8717341485477847</v>
      </c>
      <c r="AX25" s="28">
        <f t="shared" si="30"/>
        <v>8.1944752486382431</v>
      </c>
      <c r="AY25" s="28">
        <f t="shared" si="30"/>
        <v>8.5304487338324098</v>
      </c>
      <c r="AZ25" s="28">
        <f t="shared" si="30"/>
        <v>8.8801971319195374</v>
      </c>
      <c r="BA25" s="28">
        <f t="shared" si="30"/>
        <v>9.2442852143282384</v>
      </c>
      <c r="BB25" s="28">
        <f t="shared" si="30"/>
        <v>9.6233009081156951</v>
      </c>
      <c r="BC25" s="28">
        <f t="shared" si="30"/>
        <v>10.017856245348439</v>
      </c>
      <c r="BD25" s="28">
        <f t="shared" si="30"/>
        <v>10.428588351407724</v>
      </c>
      <c r="BE25" s="28">
        <f t="shared" si="30"/>
        <v>10.856160473815439</v>
      </c>
      <c r="BF25" s="28">
        <f t="shared" si="30"/>
        <v>11.301263053241872</v>
      </c>
      <c r="BG25" s="28">
        <f t="shared" si="30"/>
        <v>11.764614838424787</v>
      </c>
      <c r="BH25" s="28">
        <f t="shared" si="30"/>
        <v>12.246964046800203</v>
      </c>
      <c r="BI25" s="28">
        <f t="shared" si="30"/>
        <v>12.74908957271901</v>
      </c>
      <c r="BJ25" s="28">
        <f t="shared" si="30"/>
        <v>13.271802245200488</v>
      </c>
      <c r="BK25" s="28">
        <f t="shared" si="30"/>
        <v>13.815946137253707</v>
      </c>
      <c r="BL25" s="28">
        <f t="shared" si="30"/>
        <v>14.382399928881108</v>
      </c>
      <c r="BM25" s="28">
        <f t="shared" si="30"/>
        <v>14.972078325965233</v>
      </c>
      <c r="BN25" s="28">
        <f t="shared" si="30"/>
        <v>15.585933537329806</v>
      </c>
      <c r="BO25" s="28">
        <f t="shared" si="30"/>
        <v>16.224956812360325</v>
      </c>
      <c r="BP25" s="28">
        <f t="shared" si="30"/>
        <v>16.890180041667097</v>
      </c>
      <c r="BQ25" s="28">
        <f t="shared" si="30"/>
        <v>17.582677423375447</v>
      </c>
      <c r="BR25" s="28">
        <f t="shared" si="30"/>
        <v>18.303567197733837</v>
      </c>
      <c r="BS25" s="28">
        <f t="shared" si="30"/>
        <v>19.054013452840923</v>
      </c>
      <c r="BT25" s="28">
        <f t="shared" si="30"/>
        <v>19.835228004407401</v>
      </c>
      <c r="BU25" s="28">
        <f t="shared" si="30"/>
        <v>20.648472352588104</v>
      </c>
      <c r="BV25" s="28">
        <f t="shared" si="30"/>
        <v>21.495059719044214</v>
      </c>
      <c r="BW25" s="28">
        <f t="shared" si="30"/>
        <v>22.376357167525025</v>
      </c>
      <c r="BX25" s="28">
        <f t="shared" si="30"/>
        <v>23.29378781139355</v>
      </c>
      <c r="BY25" s="28">
        <f t="shared" si="30"/>
        <v>24.248833111660684</v>
      </c>
      <c r="BZ25" s="28">
        <f t="shared" si="30"/>
        <v>25.243035269238771</v>
      </c>
      <c r="CA25" s="28">
        <f t="shared" si="30"/>
        <v>26.277999715277559</v>
      </c>
      <c r="CB25" s="28">
        <f t="shared" si="30"/>
        <v>27.355397703603938</v>
      </c>
      <c r="CC25" s="28">
        <f t="shared" si="30"/>
        <v>28.476969009451697</v>
      </c>
      <c r="CD25" s="28">
        <f t="shared" si="30"/>
        <v>29.644524738839213</v>
      </c>
      <c r="CE25" s="28">
        <f t="shared" si="30"/>
        <v>30.859950253131618</v>
      </c>
      <c r="CF25" s="28">
        <f t="shared" si="30"/>
        <v>32.125208213510014</v>
      </c>
      <c r="CG25" s="28">
        <f t="shared" si="30"/>
        <v>33.442341750263921</v>
      </c>
      <c r="CH25" s="28">
        <f t="shared" si="30"/>
        <v>34.813477762024739</v>
      </c>
      <c r="CI25" s="28">
        <f t="shared" si="30"/>
        <v>36.24083035026775</v>
      </c>
      <c r="CJ25" s="28">
        <f t="shared" si="30"/>
        <v>37.726704394628726</v>
      </c>
      <c r="CK25" s="28">
        <f t="shared" si="30"/>
        <v>39.273499274808501</v>
      </c>
      <c r="CL25" s="28">
        <f t="shared" si="30"/>
        <v>40.883712745075648</v>
      </c>
      <c r="CM25" s="28">
        <f t="shared" ref="CM25:EX28" si="31">CL25*(1+$M25)</f>
        <v>42.55994496762375</v>
      </c>
      <c r="CN25" s="28">
        <f t="shared" si="31"/>
        <v>44.304902711296322</v>
      </c>
      <c r="CO25" s="28">
        <f t="shared" si="31"/>
        <v>46.121403722459469</v>
      </c>
      <c r="CP25" s="28">
        <f t="shared" si="31"/>
        <v>48.012381275080301</v>
      </c>
      <c r="CQ25" s="28">
        <f t="shared" si="31"/>
        <v>49.98088890735859</v>
      </c>
      <c r="CR25" s="28">
        <f t="shared" si="31"/>
        <v>52.030105352560291</v>
      </c>
      <c r="CS25" s="28">
        <f t="shared" si="31"/>
        <v>54.163339672015262</v>
      </c>
      <c r="CT25" s="28">
        <f t="shared" si="31"/>
        <v>56.384036598567882</v>
      </c>
      <c r="CU25" s="28">
        <f t="shared" si="31"/>
        <v>58.695782099109159</v>
      </c>
      <c r="CV25" s="28">
        <f t="shared" si="31"/>
        <v>61.102309165172628</v>
      </c>
      <c r="CW25" s="28">
        <f t="shared" si="31"/>
        <v>63.607503840944702</v>
      </c>
      <c r="CX25" s="28">
        <f t="shared" si="31"/>
        <v>66.215411498423435</v>
      </c>
      <c r="CY25" s="28">
        <f t="shared" si="31"/>
        <v>68.930243369858786</v>
      </c>
      <c r="CZ25" s="28">
        <f t="shared" si="31"/>
        <v>71.756383348022993</v>
      </c>
      <c r="DA25" s="28">
        <f t="shared" si="31"/>
        <v>74.698395065291933</v>
      </c>
      <c r="DB25" s="28">
        <f t="shared" si="31"/>
        <v>77.76102926296889</v>
      </c>
      <c r="DC25" s="28">
        <f t="shared" si="31"/>
        <v>80.949231462750603</v>
      </c>
      <c r="DD25" s="28">
        <f t="shared" si="31"/>
        <v>84.268149952723377</v>
      </c>
      <c r="DE25" s="28">
        <f t="shared" si="31"/>
        <v>87.723144100785035</v>
      </c>
      <c r="DF25" s="28">
        <f t="shared" si="31"/>
        <v>91.319793008917216</v>
      </c>
      <c r="DG25" s="28">
        <f t="shared" si="31"/>
        <v>95.063904522282812</v>
      </c>
      <c r="DH25" s="28">
        <f t="shared" si="31"/>
        <v>98.961524607696404</v>
      </c>
      <c r="DI25" s="28">
        <f t="shared" si="31"/>
        <v>103.01894711661195</v>
      </c>
      <c r="DJ25" s="28">
        <f t="shared" si="31"/>
        <v>107.24272394839304</v>
      </c>
      <c r="DK25" s="28">
        <f t="shared" si="31"/>
        <v>111.63967563027714</v>
      </c>
      <c r="DL25" s="28">
        <f t="shared" si="31"/>
        <v>116.21690233111849</v>
      </c>
      <c r="DM25" s="28">
        <f t="shared" si="31"/>
        <v>120.98179532669434</v>
      </c>
      <c r="DN25" s="28">
        <f t="shared" si="31"/>
        <v>125.94204893508879</v>
      </c>
      <c r="DO25" s="28">
        <f t="shared" si="31"/>
        <v>131.10567294142743</v>
      </c>
      <c r="DP25" s="28">
        <f t="shared" si="31"/>
        <v>136.48100553202593</v>
      </c>
      <c r="DQ25" s="28">
        <f t="shared" si="31"/>
        <v>142.07672675883899</v>
      </c>
      <c r="DR25" s="28">
        <f t="shared" si="31"/>
        <v>147.90187255595137</v>
      </c>
      <c r="DS25" s="28">
        <f t="shared" si="31"/>
        <v>153.96584933074536</v>
      </c>
      <c r="DT25" s="28">
        <f t="shared" si="31"/>
        <v>160.2784491533059</v>
      </c>
      <c r="DU25" s="28">
        <f t="shared" si="31"/>
        <v>166.84986556859144</v>
      </c>
      <c r="DV25" s="28">
        <f t="shared" si="31"/>
        <v>173.69071005690367</v>
      </c>
      <c r="DW25" s="28">
        <f t="shared" si="31"/>
        <v>180.81202916923669</v>
      </c>
      <c r="DX25" s="28">
        <f t="shared" si="31"/>
        <v>188.22532236517537</v>
      </c>
      <c r="DY25" s="28">
        <f t="shared" si="31"/>
        <v>195.94256058214754</v>
      </c>
      <c r="DZ25" s="28">
        <f t="shared" si="31"/>
        <v>203.97620556601558</v>
      </c>
      <c r="EA25" s="28">
        <f t="shared" si="31"/>
        <v>212.33922999422219</v>
      </c>
      <c r="EB25" s="28">
        <f t="shared" si="31"/>
        <v>221.04513842398529</v>
      </c>
      <c r="EC25" s="28">
        <f t="shared" si="31"/>
        <v>230.10798909936867</v>
      </c>
      <c r="ED25" s="28">
        <f t="shared" si="31"/>
        <v>239.54241665244277</v>
      </c>
      <c r="EE25" s="28">
        <f t="shared" si="31"/>
        <v>249.36365573519291</v>
      </c>
      <c r="EF25" s="28">
        <f t="shared" si="31"/>
        <v>259.58756562033579</v>
      </c>
      <c r="EG25" s="28">
        <f t="shared" si="31"/>
        <v>270.23065581076952</v>
      </c>
      <c r="EH25" s="28">
        <f t="shared" si="31"/>
        <v>281.31011269901103</v>
      </c>
      <c r="EI25" s="28">
        <f t="shared" si="31"/>
        <v>292.84382731967048</v>
      </c>
      <c r="EJ25" s="28">
        <f t="shared" si="31"/>
        <v>304.85042423977694</v>
      </c>
      <c r="EK25" s="28">
        <f t="shared" si="31"/>
        <v>317.34929163360778</v>
      </c>
      <c r="EL25" s="28">
        <f t="shared" si="31"/>
        <v>330.36061259058567</v>
      </c>
      <c r="EM25" s="28">
        <f t="shared" si="31"/>
        <v>343.90539770679965</v>
      </c>
      <c r="EN25" s="28">
        <f t="shared" si="31"/>
        <v>358.00551901277839</v>
      </c>
      <c r="EO25" s="28">
        <f t="shared" si="31"/>
        <v>372.68374529230226</v>
      </c>
      <c r="EP25" s="28">
        <f t="shared" si="31"/>
        <v>387.96377884928665</v>
      </c>
      <c r="EQ25" s="28">
        <f t="shared" si="31"/>
        <v>403.87029378210735</v>
      </c>
      <c r="ER25" s="28">
        <f t="shared" si="31"/>
        <v>420.4289758271737</v>
      </c>
      <c r="ES25" s="28">
        <f t="shared" si="31"/>
        <v>437.66656383608779</v>
      </c>
      <c r="ET25" s="28">
        <f t="shared" si="31"/>
        <v>455.61089295336734</v>
      </c>
      <c r="EU25" s="28">
        <f t="shared" si="31"/>
        <v>474.29093956445536</v>
      </c>
      <c r="EV25" s="28">
        <f t="shared" si="31"/>
        <v>493.73686808659801</v>
      </c>
      <c r="EW25" s="28">
        <f t="shared" si="31"/>
        <v>513.98007967814851</v>
      </c>
      <c r="EX25" s="28">
        <f t="shared" si="31"/>
        <v>535.05326294495251</v>
      </c>
      <c r="EY25" s="28">
        <f t="shared" si="22"/>
        <v>556.99044672569551</v>
      </c>
      <c r="EZ25" s="28">
        <f t="shared" si="22"/>
        <v>579.82705504144894</v>
      </c>
      <c r="FA25" s="28">
        <f t="shared" si="22"/>
        <v>603.59996429814828</v>
      </c>
      <c r="FB25" s="28">
        <f t="shared" si="22"/>
        <v>628.3475628343723</v>
      </c>
      <c r="FC25" s="28">
        <f t="shared" si="22"/>
        <v>654.10981291058147</v>
      </c>
      <c r="FD25" s="28">
        <f t="shared" si="22"/>
        <v>680.92831523991526</v>
      </c>
      <c r="FE25" s="28">
        <f t="shared" si="22"/>
        <v>708.84637616475175</v>
      </c>
      <c r="FF25" s="28">
        <f t="shared" si="22"/>
        <v>737.90907758750654</v>
      </c>
      <c r="FG25" s="28">
        <f t="shared" si="22"/>
        <v>768.16334976859423</v>
      </c>
      <c r="FH25" s="28">
        <f t="shared" si="22"/>
        <v>799.65804710910652</v>
      </c>
      <c r="FI25" s="28">
        <f t="shared" si="22"/>
        <v>832.44402704057984</v>
      </c>
      <c r="FJ25" s="28">
        <f t="shared" si="22"/>
        <v>866.57423214924358</v>
      </c>
      <c r="FK25" s="28">
        <f t="shared" si="22"/>
        <v>902.10377566736247</v>
      </c>
      <c r="FL25" s="28">
        <f t="shared" si="22"/>
        <v>939.0900304697243</v>
      </c>
      <c r="FM25" s="28">
        <f t="shared" si="22"/>
        <v>977.59272171898294</v>
      </c>
      <c r="FN25" s="28">
        <f t="shared" si="22"/>
        <v>1017.6740233094612</v>
      </c>
      <c r="FO25" s="28">
        <f t="shared" si="22"/>
        <v>1059.3986582651489</v>
      </c>
      <c r="FP25" s="28">
        <f t="shared" si="22"/>
        <v>1102.83400325402</v>
      </c>
      <c r="FQ25" s="28">
        <f t="shared" si="22"/>
        <v>1148.0501973874348</v>
      </c>
      <c r="FR25" s="28">
        <f t="shared" si="22"/>
        <v>1195.1202554803194</v>
      </c>
      <c r="FS25" s="28">
        <f t="shared" si="22"/>
        <v>1244.1201859550124</v>
      </c>
      <c r="FT25" s="28">
        <f t="shared" si="22"/>
        <v>1295.1291135791678</v>
      </c>
      <c r="FU25" s="28">
        <f t="shared" si="22"/>
        <v>1348.2294072359136</v>
      </c>
      <c r="FV25" s="28">
        <f t="shared" si="22"/>
        <v>1403.5068129325859</v>
      </c>
      <c r="FW25" s="28">
        <f t="shared" si="22"/>
        <v>1461.050592262822</v>
      </c>
      <c r="FX25" s="28">
        <f t="shared" si="22"/>
        <v>1520.9536665455976</v>
      </c>
      <c r="FY25" s="28">
        <f t="shared" si="22"/>
        <v>1583.3127668739669</v>
      </c>
      <c r="FZ25" s="28">
        <f t="shared" si="22"/>
        <v>1648.2285903157995</v>
      </c>
      <c r="GA25" s="28">
        <f t="shared" si="22"/>
        <v>1715.805962518747</v>
      </c>
      <c r="GB25" s="28">
        <f t="shared" si="22"/>
        <v>1786.1540069820155</v>
      </c>
      <c r="GC25" s="28">
        <f t="shared" si="22"/>
        <v>1859.3863212682779</v>
      </c>
      <c r="GD25" s="28">
        <f t="shared" ref="GD25:HH33" si="32">GC25*(1+$M25)</f>
        <v>1935.6211604402772</v>
      </c>
      <c r="GE25" s="28">
        <f t="shared" si="32"/>
        <v>2014.9816280183284</v>
      </c>
      <c r="GF25" s="28">
        <f t="shared" si="32"/>
        <v>2097.5958747670797</v>
      </c>
      <c r="GG25" s="28">
        <f t="shared" si="32"/>
        <v>2183.5973056325297</v>
      </c>
      <c r="GH25" s="28">
        <f t="shared" si="32"/>
        <v>2273.1247951634632</v>
      </c>
      <c r="GI25" s="28">
        <f t="shared" si="32"/>
        <v>2366.3229117651649</v>
      </c>
      <c r="GJ25" s="28">
        <f t="shared" si="32"/>
        <v>2463.3421511475367</v>
      </c>
      <c r="GK25" s="28">
        <f t="shared" si="32"/>
        <v>2564.3391793445853</v>
      </c>
      <c r="GL25" s="28">
        <f t="shared" si="32"/>
        <v>2669.4770856977129</v>
      </c>
      <c r="GM25" s="28">
        <f t="shared" si="32"/>
        <v>2778.925646211319</v>
      </c>
      <c r="GN25" s="28">
        <f t="shared" si="32"/>
        <v>2892.8615977059831</v>
      </c>
      <c r="GO25" s="28">
        <f t="shared" si="32"/>
        <v>3011.4689232119281</v>
      </c>
      <c r="GP25" s="28">
        <f t="shared" si="32"/>
        <v>3134.9391490636167</v>
      </c>
      <c r="GQ25" s="28">
        <f t="shared" si="32"/>
        <v>3263.4716541752246</v>
      </c>
      <c r="GR25" s="28">
        <f t="shared" si="32"/>
        <v>3397.2739919964083</v>
      </c>
      <c r="GS25" s="28">
        <f t="shared" si="32"/>
        <v>3536.5622256682609</v>
      </c>
      <c r="GT25" s="28">
        <f t="shared" si="32"/>
        <v>3681.5612769206596</v>
      </c>
      <c r="GU25" s="28">
        <f t="shared" si="32"/>
        <v>3832.5052892744066</v>
      </c>
      <c r="GV25" s="28">
        <f t="shared" si="32"/>
        <v>3989.6380061346567</v>
      </c>
      <c r="GW25" s="28">
        <f t="shared" si="32"/>
        <v>4153.2131643861776</v>
      </c>
      <c r="GX25" s="28">
        <f t="shared" si="32"/>
        <v>4323.4949041260106</v>
      </c>
      <c r="GY25" s="28">
        <f t="shared" si="32"/>
        <v>4500.758195195177</v>
      </c>
      <c r="GZ25" s="28">
        <f t="shared" si="32"/>
        <v>4685.2892811981792</v>
      </c>
      <c r="HA25" s="28">
        <f t="shared" si="32"/>
        <v>4877.3861417273038</v>
      </c>
      <c r="HB25" s="28">
        <f t="shared" si="32"/>
        <v>5077.3589735381229</v>
      </c>
      <c r="HC25" s="28">
        <f t="shared" si="32"/>
        <v>5285.5306914531857</v>
      </c>
      <c r="HD25" s="28">
        <f t="shared" si="32"/>
        <v>5502.2374498027657</v>
      </c>
      <c r="HE25" s="28">
        <f t="shared" si="32"/>
        <v>5727.8291852446782</v>
      </c>
      <c r="HF25" s="28">
        <f t="shared" si="32"/>
        <v>5962.6701818397096</v>
      </c>
      <c r="HG25" s="28">
        <f t="shared" si="32"/>
        <v>6207.1396592951369</v>
      </c>
      <c r="HH25" s="28">
        <f t="shared" si="32"/>
        <v>6461.6323853262375</v>
      </c>
    </row>
    <row r="26" spans="1:216" ht="16.5" customHeight="1" x14ac:dyDescent="0.2">
      <c r="A26" s="22">
        <f t="shared" si="14"/>
        <v>14</v>
      </c>
      <c r="B26" s="22"/>
      <c r="C26" s="23" t="s">
        <v>241</v>
      </c>
      <c r="D26" s="24"/>
      <c r="E26" s="20">
        <v>41.971000000000004</v>
      </c>
      <c r="F26" s="20">
        <v>1.46</v>
      </c>
      <c r="G26" s="25">
        <v>5.6500000000000002E-2</v>
      </c>
      <c r="H26" s="26">
        <f t="shared" si="8"/>
        <v>5.3916666666666668E-2</v>
      </c>
      <c r="I26" s="26">
        <f t="shared" si="9"/>
        <v>5.1333333333333335E-2</v>
      </c>
      <c r="J26" s="26">
        <f t="shared" si="10"/>
        <v>4.8750000000000002E-2</v>
      </c>
      <c r="K26" s="26">
        <f t="shared" si="11"/>
        <v>4.6166666666666668E-2</v>
      </c>
      <c r="L26" s="26">
        <f t="shared" si="12"/>
        <v>4.3583333333333335E-2</v>
      </c>
      <c r="M26" s="26">
        <f t="shared" si="15"/>
        <v>4.1000000000000002E-2</v>
      </c>
      <c r="N26" s="25">
        <f t="shared" si="16"/>
        <v>8.0927505117885934E-2</v>
      </c>
      <c r="P26" s="27">
        <f t="shared" si="1"/>
        <v>-41.971000000000004</v>
      </c>
      <c r="Q26" s="28">
        <f t="shared" si="2"/>
        <v>1.5424899999999999</v>
      </c>
      <c r="R26" s="28">
        <f t="shared" si="3"/>
        <v>1.6296406849999998</v>
      </c>
      <c r="S26" s="28">
        <f t="shared" si="3"/>
        <v>1.7217153837024999</v>
      </c>
      <c r="T26" s="28">
        <f t="shared" si="3"/>
        <v>1.818992302881691</v>
      </c>
      <c r="U26" s="28">
        <f t="shared" si="3"/>
        <v>1.9217653679945066</v>
      </c>
      <c r="V26" s="28">
        <f t="shared" si="4"/>
        <v>2.0253805507522102</v>
      </c>
      <c r="W26" s="28">
        <f t="shared" si="4"/>
        <v>2.1293500856908234</v>
      </c>
      <c r="X26" s="28">
        <f t="shared" si="4"/>
        <v>2.2331559023682512</v>
      </c>
      <c r="Y26" s="28">
        <f t="shared" si="4"/>
        <v>2.3362532665275855</v>
      </c>
      <c r="Z26" s="28">
        <f t="shared" si="4"/>
        <v>2.4380749713937462</v>
      </c>
      <c r="AA26" s="28">
        <f t="shared" si="30"/>
        <v>2.5380360452208897</v>
      </c>
      <c r="AB26" s="28">
        <f t="shared" si="30"/>
        <v>2.6420955230749459</v>
      </c>
      <c r="AC26" s="28">
        <f t="shared" si="30"/>
        <v>2.7504214395210185</v>
      </c>
      <c r="AD26" s="28">
        <f t="shared" si="30"/>
        <v>2.8631887185413802</v>
      </c>
      <c r="AE26" s="28">
        <f t="shared" si="30"/>
        <v>2.9805794560015766</v>
      </c>
      <c r="AF26" s="28">
        <f t="shared" si="30"/>
        <v>3.102783213697641</v>
      </c>
      <c r="AG26" s="28">
        <f t="shared" si="30"/>
        <v>3.229997325459244</v>
      </c>
      <c r="AH26" s="28">
        <f t="shared" si="30"/>
        <v>3.3624272158030726</v>
      </c>
      <c r="AI26" s="28">
        <f t="shared" si="30"/>
        <v>3.5002867316509985</v>
      </c>
      <c r="AJ26" s="28">
        <f t="shared" si="30"/>
        <v>3.6437984876486893</v>
      </c>
      <c r="AK26" s="28">
        <f t="shared" si="30"/>
        <v>3.7931942256422855</v>
      </c>
      <c r="AL26" s="28">
        <f t="shared" si="30"/>
        <v>3.9487151888936189</v>
      </c>
      <c r="AM26" s="28">
        <f t="shared" si="30"/>
        <v>4.1106125116382568</v>
      </c>
      <c r="AN26" s="28">
        <f t="shared" si="30"/>
        <v>4.2791476246154252</v>
      </c>
      <c r="AO26" s="28">
        <f t="shared" si="30"/>
        <v>4.4545926772246576</v>
      </c>
      <c r="AP26" s="28">
        <f t="shared" si="30"/>
        <v>4.6372309769908684</v>
      </c>
      <c r="AQ26" s="28">
        <f t="shared" si="30"/>
        <v>4.8273574470474934</v>
      </c>
      <c r="AR26" s="28">
        <f t="shared" si="30"/>
        <v>5.02527910237644</v>
      </c>
      <c r="AS26" s="28">
        <f t="shared" si="30"/>
        <v>5.2313155455738736</v>
      </c>
      <c r="AT26" s="28">
        <f t="shared" si="30"/>
        <v>5.4457994829424017</v>
      </c>
      <c r="AU26" s="28">
        <f t="shared" si="30"/>
        <v>5.6690772617430394</v>
      </c>
      <c r="AV26" s="28">
        <f t="shared" si="30"/>
        <v>5.9015094294745039</v>
      </c>
      <c r="AW26" s="28">
        <f t="shared" si="30"/>
        <v>6.1434713160829579</v>
      </c>
      <c r="AX26" s="28">
        <f t="shared" si="30"/>
        <v>6.3953536400423587</v>
      </c>
      <c r="AY26" s="28">
        <f t="shared" si="30"/>
        <v>6.657563139284095</v>
      </c>
      <c r="AZ26" s="28">
        <f t="shared" si="30"/>
        <v>6.9305232279947422</v>
      </c>
      <c r="BA26" s="28">
        <f t="shared" si="30"/>
        <v>7.2146746803425259</v>
      </c>
      <c r="BB26" s="28">
        <f t="shared" si="30"/>
        <v>7.5104763422365686</v>
      </c>
      <c r="BC26" s="28">
        <f t="shared" si="30"/>
        <v>7.8184058722682677</v>
      </c>
      <c r="BD26" s="28">
        <f t="shared" si="30"/>
        <v>8.1389605130312663</v>
      </c>
      <c r="BE26" s="28">
        <f t="shared" si="30"/>
        <v>8.4726578940655468</v>
      </c>
      <c r="BF26" s="28">
        <f t="shared" si="30"/>
        <v>8.8200368677222336</v>
      </c>
      <c r="BG26" s="28">
        <f t="shared" si="30"/>
        <v>9.1816583792988453</v>
      </c>
      <c r="BH26" s="28">
        <f t="shared" si="30"/>
        <v>9.5581063728500979</v>
      </c>
      <c r="BI26" s="28">
        <f t="shared" si="30"/>
        <v>9.9499887341369515</v>
      </c>
      <c r="BJ26" s="28">
        <f t="shared" si="30"/>
        <v>10.357938272236566</v>
      </c>
      <c r="BK26" s="28">
        <f t="shared" si="30"/>
        <v>10.782613741398265</v>
      </c>
      <c r="BL26" s="28">
        <f t="shared" si="30"/>
        <v>11.224700904795593</v>
      </c>
      <c r="BM26" s="28">
        <f t="shared" si="30"/>
        <v>11.684913641892212</v>
      </c>
      <c r="BN26" s="28">
        <f t="shared" si="30"/>
        <v>12.163995101209792</v>
      </c>
      <c r="BO26" s="28">
        <f t="shared" si="30"/>
        <v>12.662718900359392</v>
      </c>
      <c r="BP26" s="28">
        <f t="shared" si="30"/>
        <v>13.181890375274126</v>
      </c>
      <c r="BQ26" s="28">
        <f t="shared" si="30"/>
        <v>13.722347880660363</v>
      </c>
      <c r="BR26" s="28">
        <f t="shared" si="30"/>
        <v>14.284964143767438</v>
      </c>
      <c r="BS26" s="28">
        <f t="shared" si="30"/>
        <v>14.870647673661901</v>
      </c>
      <c r="BT26" s="28">
        <f t="shared" si="30"/>
        <v>15.480344228282037</v>
      </c>
      <c r="BU26" s="28">
        <f t="shared" si="30"/>
        <v>16.115038341641601</v>
      </c>
      <c r="BV26" s="28">
        <f t="shared" si="30"/>
        <v>16.775754913648903</v>
      </c>
      <c r="BW26" s="28">
        <f t="shared" si="30"/>
        <v>17.463560865108509</v>
      </c>
      <c r="BX26" s="28">
        <f t="shared" si="30"/>
        <v>18.179566860577957</v>
      </c>
      <c r="BY26" s="28">
        <f t="shared" si="30"/>
        <v>18.92492910186165</v>
      </c>
      <c r="BZ26" s="28">
        <f t="shared" si="30"/>
        <v>19.700851195037977</v>
      </c>
      <c r="CA26" s="28">
        <f t="shared" si="30"/>
        <v>20.508586094034534</v>
      </c>
      <c r="CB26" s="28">
        <f t="shared" si="30"/>
        <v>21.34943812388995</v>
      </c>
      <c r="CC26" s="28">
        <f t="shared" si="30"/>
        <v>22.224765086969438</v>
      </c>
      <c r="CD26" s="28">
        <f t="shared" si="30"/>
        <v>23.135980455535183</v>
      </c>
      <c r="CE26" s="28">
        <f t="shared" si="30"/>
        <v>24.084555654212124</v>
      </c>
      <c r="CF26" s="28">
        <f t="shared" si="30"/>
        <v>25.072022436034821</v>
      </c>
      <c r="CG26" s="28">
        <f t="shared" si="30"/>
        <v>26.099975355912246</v>
      </c>
      <c r="CH26" s="28">
        <f t="shared" si="30"/>
        <v>27.170074345504645</v>
      </c>
      <c r="CI26" s="28">
        <f t="shared" si="30"/>
        <v>28.284047393670335</v>
      </c>
      <c r="CJ26" s="28">
        <f t="shared" si="30"/>
        <v>29.443693336810817</v>
      </c>
      <c r="CK26" s="28">
        <f t="shared" si="30"/>
        <v>30.650884763620059</v>
      </c>
      <c r="CL26" s="28">
        <f t="shared" si="30"/>
        <v>31.907571038928481</v>
      </c>
      <c r="CM26" s="28">
        <f t="shared" si="31"/>
        <v>33.215781451524549</v>
      </c>
      <c r="CN26" s="28">
        <f t="shared" si="31"/>
        <v>34.577628491037053</v>
      </c>
      <c r="CO26" s="28">
        <f t="shared" si="31"/>
        <v>35.995311259169569</v>
      </c>
      <c r="CP26" s="28">
        <f t="shared" si="31"/>
        <v>37.47111902079552</v>
      </c>
      <c r="CQ26" s="28">
        <f t="shared" si="31"/>
        <v>39.007434900648136</v>
      </c>
      <c r="CR26" s="28">
        <f t="shared" si="31"/>
        <v>40.606739731574706</v>
      </c>
      <c r="CS26" s="28">
        <f t="shared" si="31"/>
        <v>42.271616060569265</v>
      </c>
      <c r="CT26" s="28">
        <f t="shared" si="31"/>
        <v>44.004752319052599</v>
      </c>
      <c r="CU26" s="28">
        <f t="shared" si="31"/>
        <v>45.808947164133755</v>
      </c>
      <c r="CV26" s="28">
        <f t="shared" si="31"/>
        <v>47.687113997863236</v>
      </c>
      <c r="CW26" s="28">
        <f t="shared" si="31"/>
        <v>49.642285671775625</v>
      </c>
      <c r="CX26" s="28">
        <f t="shared" si="31"/>
        <v>51.677619384318419</v>
      </c>
      <c r="CY26" s="28">
        <f t="shared" si="31"/>
        <v>53.796401779075467</v>
      </c>
      <c r="CZ26" s="28">
        <f t="shared" si="31"/>
        <v>56.002054252017558</v>
      </c>
      <c r="DA26" s="28">
        <f t="shared" si="31"/>
        <v>58.298138476350275</v>
      </c>
      <c r="DB26" s="28">
        <f t="shared" si="31"/>
        <v>60.688362153880632</v>
      </c>
      <c r="DC26" s="28">
        <f t="shared" si="31"/>
        <v>63.176585002189732</v>
      </c>
      <c r="DD26" s="28">
        <f t="shared" si="31"/>
        <v>65.766824987279506</v>
      </c>
      <c r="DE26" s="28">
        <f t="shared" si="31"/>
        <v>68.463264811757966</v>
      </c>
      <c r="DF26" s="28">
        <f t="shared" si="31"/>
        <v>71.270258669040032</v>
      </c>
      <c r="DG26" s="28">
        <f t="shared" si="31"/>
        <v>74.192339274470669</v>
      </c>
      <c r="DH26" s="28">
        <f t="shared" si="31"/>
        <v>77.234225184723954</v>
      </c>
      <c r="DI26" s="28">
        <f t="shared" si="31"/>
        <v>80.400828417297632</v>
      </c>
      <c r="DJ26" s="28">
        <f t="shared" si="31"/>
        <v>83.697262382406834</v>
      </c>
      <c r="DK26" s="28">
        <f t="shared" si="31"/>
        <v>87.128850140085504</v>
      </c>
      <c r="DL26" s="28">
        <f t="shared" si="31"/>
        <v>90.701132995828999</v>
      </c>
      <c r="DM26" s="28">
        <f t="shared" si="31"/>
        <v>94.41987944865798</v>
      </c>
      <c r="DN26" s="28">
        <f t="shared" si="31"/>
        <v>98.291094506052957</v>
      </c>
      <c r="DO26" s="28">
        <f t="shared" si="31"/>
        <v>102.32102938080112</v>
      </c>
      <c r="DP26" s="28">
        <f t="shared" si="31"/>
        <v>106.51619158541396</v>
      </c>
      <c r="DQ26" s="28">
        <f t="shared" si="31"/>
        <v>110.88335544041593</v>
      </c>
      <c r="DR26" s="28">
        <f t="shared" si="31"/>
        <v>115.42957301347298</v>
      </c>
      <c r="DS26" s="28">
        <f t="shared" si="31"/>
        <v>120.16218550702536</v>
      </c>
      <c r="DT26" s="28">
        <f t="shared" si="31"/>
        <v>125.08883511281338</v>
      </c>
      <c r="DU26" s="28">
        <f t="shared" si="31"/>
        <v>130.21747735243872</v>
      </c>
      <c r="DV26" s="28">
        <f t="shared" si="31"/>
        <v>135.55639392388869</v>
      </c>
      <c r="DW26" s="28">
        <f t="shared" si="31"/>
        <v>141.11420607476811</v>
      </c>
      <c r="DX26" s="28">
        <f t="shared" si="31"/>
        <v>146.8998885238336</v>
      </c>
      <c r="DY26" s="28">
        <f t="shared" si="31"/>
        <v>152.92278395331076</v>
      </c>
      <c r="DZ26" s="28">
        <f t="shared" si="31"/>
        <v>159.19261809539648</v>
      </c>
      <c r="EA26" s="28">
        <f t="shared" si="31"/>
        <v>165.71951543730773</v>
      </c>
      <c r="EB26" s="28">
        <f t="shared" si="31"/>
        <v>172.51401557023735</v>
      </c>
      <c r="EC26" s="28">
        <f t="shared" si="31"/>
        <v>179.58709020861707</v>
      </c>
      <c r="ED26" s="28">
        <f t="shared" si="31"/>
        <v>186.95016090717036</v>
      </c>
      <c r="EE26" s="28">
        <f t="shared" si="31"/>
        <v>194.61511750436432</v>
      </c>
      <c r="EF26" s="28">
        <f t="shared" si="31"/>
        <v>202.59433732204323</v>
      </c>
      <c r="EG26" s="28">
        <f t="shared" si="31"/>
        <v>210.90070515224699</v>
      </c>
      <c r="EH26" s="28">
        <f t="shared" si="31"/>
        <v>219.54763406348908</v>
      </c>
      <c r="EI26" s="28">
        <f t="shared" si="31"/>
        <v>228.54908706009212</v>
      </c>
      <c r="EJ26" s="28">
        <f t="shared" si="31"/>
        <v>237.91959962955588</v>
      </c>
      <c r="EK26" s="28">
        <f t="shared" si="31"/>
        <v>247.67430321436765</v>
      </c>
      <c r="EL26" s="28">
        <f t="shared" si="31"/>
        <v>257.82894964615673</v>
      </c>
      <c r="EM26" s="28">
        <f t="shared" si="31"/>
        <v>268.39993658164911</v>
      </c>
      <c r="EN26" s="28">
        <f t="shared" si="31"/>
        <v>279.40433398149673</v>
      </c>
      <c r="EO26" s="28">
        <f t="shared" si="31"/>
        <v>290.8599116747381</v>
      </c>
      <c r="EP26" s="28">
        <f t="shared" si="31"/>
        <v>302.78516805340234</v>
      </c>
      <c r="EQ26" s="28">
        <f t="shared" si="31"/>
        <v>315.19935994359184</v>
      </c>
      <c r="ER26" s="28">
        <f t="shared" si="31"/>
        <v>328.12253370127911</v>
      </c>
      <c r="ES26" s="28">
        <f t="shared" si="31"/>
        <v>341.57555758303153</v>
      </c>
      <c r="ET26" s="28">
        <f t="shared" si="31"/>
        <v>355.58015544393578</v>
      </c>
      <c r="EU26" s="28">
        <f t="shared" si="31"/>
        <v>370.15894181713713</v>
      </c>
      <c r="EV26" s="28">
        <f t="shared" si="31"/>
        <v>385.33545843163972</v>
      </c>
      <c r="EW26" s="28">
        <f t="shared" si="31"/>
        <v>401.13421222733695</v>
      </c>
      <c r="EX26" s="28">
        <f t="shared" si="31"/>
        <v>417.58071492865776</v>
      </c>
      <c r="EY26" s="28">
        <f t="shared" ref="EY26:GD33" si="33">EX26*(1+$M26)</f>
        <v>434.70152424073268</v>
      </c>
      <c r="EZ26" s="28">
        <f t="shared" si="33"/>
        <v>452.5242867346027</v>
      </c>
      <c r="FA26" s="28">
        <f t="shared" si="33"/>
        <v>471.07778249072135</v>
      </c>
      <c r="FB26" s="28">
        <f t="shared" si="33"/>
        <v>490.39197157284087</v>
      </c>
      <c r="FC26" s="28">
        <f t="shared" si="33"/>
        <v>510.49804240732732</v>
      </c>
      <c r="FD26" s="28">
        <f t="shared" si="33"/>
        <v>531.42846214602775</v>
      </c>
      <c r="FE26" s="28">
        <f t="shared" si="33"/>
        <v>553.21702909401483</v>
      </c>
      <c r="FF26" s="28">
        <f t="shared" si="33"/>
        <v>575.89892728686937</v>
      </c>
      <c r="FG26" s="28">
        <f t="shared" si="33"/>
        <v>599.51078330563098</v>
      </c>
      <c r="FH26" s="28">
        <f t="shared" si="33"/>
        <v>624.09072542116178</v>
      </c>
      <c r="FI26" s="28">
        <f t="shared" si="33"/>
        <v>649.67844516342939</v>
      </c>
      <c r="FJ26" s="28">
        <f t="shared" si="33"/>
        <v>676.31526141512995</v>
      </c>
      <c r="FK26" s="28">
        <f t="shared" si="33"/>
        <v>704.04418713315022</v>
      </c>
      <c r="FL26" s="28">
        <f t="shared" si="33"/>
        <v>732.90999880560935</v>
      </c>
      <c r="FM26" s="28">
        <f t="shared" si="33"/>
        <v>762.9593087566393</v>
      </c>
      <c r="FN26" s="28">
        <f t="shared" si="33"/>
        <v>794.24064041566146</v>
      </c>
      <c r="FO26" s="28">
        <f t="shared" si="33"/>
        <v>826.8045066727035</v>
      </c>
      <c r="FP26" s="28">
        <f t="shared" si="33"/>
        <v>860.70349144628426</v>
      </c>
      <c r="FQ26" s="28">
        <f t="shared" si="33"/>
        <v>895.99233459558184</v>
      </c>
      <c r="FR26" s="28">
        <f t="shared" si="33"/>
        <v>932.72802031400067</v>
      </c>
      <c r="FS26" s="28">
        <f t="shared" si="33"/>
        <v>970.96986914687466</v>
      </c>
      <c r="FT26" s="28">
        <f t="shared" si="33"/>
        <v>1010.7796337818965</v>
      </c>
      <c r="FU26" s="28">
        <f t="shared" si="33"/>
        <v>1052.2215987669542</v>
      </c>
      <c r="FV26" s="28">
        <f t="shared" si="33"/>
        <v>1095.3626843163993</v>
      </c>
      <c r="FW26" s="28">
        <f t="shared" si="33"/>
        <v>1140.2725543733716</v>
      </c>
      <c r="FX26" s="28">
        <f t="shared" si="33"/>
        <v>1187.0237291026797</v>
      </c>
      <c r="FY26" s="28">
        <f t="shared" si="33"/>
        <v>1235.6917019958894</v>
      </c>
      <c r="FZ26" s="28">
        <f t="shared" si="33"/>
        <v>1286.3550617777207</v>
      </c>
      <c r="GA26" s="28">
        <f t="shared" si="33"/>
        <v>1339.0956193106072</v>
      </c>
      <c r="GB26" s="28">
        <f t="shared" si="33"/>
        <v>1393.998539702342</v>
      </c>
      <c r="GC26" s="28">
        <f t="shared" si="33"/>
        <v>1451.152479830138</v>
      </c>
      <c r="GD26" s="28">
        <f t="shared" si="33"/>
        <v>1510.6497315031736</v>
      </c>
      <c r="GE26" s="28">
        <f t="shared" si="32"/>
        <v>1572.5863704948035</v>
      </c>
      <c r="GF26" s="28">
        <f t="shared" si="32"/>
        <v>1637.0624116850904</v>
      </c>
      <c r="GG26" s="28">
        <f t="shared" si="32"/>
        <v>1704.181970564179</v>
      </c>
      <c r="GH26" s="28">
        <f t="shared" si="32"/>
        <v>1774.0534313573103</v>
      </c>
      <c r="GI26" s="28">
        <f t="shared" si="32"/>
        <v>1846.7896220429598</v>
      </c>
      <c r="GJ26" s="28">
        <f t="shared" si="32"/>
        <v>1922.507996546721</v>
      </c>
      <c r="GK26" s="28">
        <f t="shared" si="32"/>
        <v>2001.3308244051364</v>
      </c>
      <c r="GL26" s="28">
        <f t="shared" si="32"/>
        <v>2083.3853882057469</v>
      </c>
      <c r="GM26" s="28">
        <f t="shared" si="32"/>
        <v>2168.8041891221824</v>
      </c>
      <c r="GN26" s="28">
        <f t="shared" si="32"/>
        <v>2257.7251608761917</v>
      </c>
      <c r="GO26" s="28">
        <f t="shared" si="32"/>
        <v>2350.2918924721153</v>
      </c>
      <c r="GP26" s="28">
        <f t="shared" si="32"/>
        <v>2446.6538600634717</v>
      </c>
      <c r="GQ26" s="28">
        <f t="shared" si="32"/>
        <v>2546.9666683260739</v>
      </c>
      <c r="GR26" s="28">
        <f t="shared" si="32"/>
        <v>2651.3923017274428</v>
      </c>
      <c r="GS26" s="28">
        <f t="shared" si="32"/>
        <v>2760.0993860982676</v>
      </c>
      <c r="GT26" s="28">
        <f t="shared" si="32"/>
        <v>2873.2634609282964</v>
      </c>
      <c r="GU26" s="28">
        <f t="shared" si="32"/>
        <v>2991.0672628263565</v>
      </c>
      <c r="GV26" s="28">
        <f t="shared" si="32"/>
        <v>3113.7010206022369</v>
      </c>
      <c r="GW26" s="28">
        <f t="shared" si="32"/>
        <v>3241.3627624469282</v>
      </c>
      <c r="GX26" s="28">
        <f t="shared" si="32"/>
        <v>3374.2586357072519</v>
      </c>
      <c r="GY26" s="28">
        <f t="shared" si="32"/>
        <v>3512.6032397712488</v>
      </c>
      <c r="GZ26" s="28">
        <f t="shared" si="32"/>
        <v>3656.6199726018699</v>
      </c>
      <c r="HA26" s="28">
        <f t="shared" si="32"/>
        <v>3806.5413914785463</v>
      </c>
      <c r="HB26" s="28">
        <f t="shared" si="32"/>
        <v>3962.6095885291666</v>
      </c>
      <c r="HC26" s="28">
        <f t="shared" si="32"/>
        <v>4125.0765816588619</v>
      </c>
      <c r="HD26" s="28">
        <f t="shared" si="32"/>
        <v>4294.2047215068751</v>
      </c>
      <c r="HE26" s="28">
        <f t="shared" si="32"/>
        <v>4470.2671150886563</v>
      </c>
      <c r="HF26" s="28">
        <f t="shared" si="32"/>
        <v>4653.5480668072905</v>
      </c>
      <c r="HG26" s="28">
        <f t="shared" si="32"/>
        <v>4844.3435375463887</v>
      </c>
      <c r="HH26" s="28">
        <f t="shared" si="32"/>
        <v>5042.9616225857899</v>
      </c>
    </row>
    <row r="27" spans="1:216" ht="16.5" customHeight="1" x14ac:dyDescent="0.2">
      <c r="A27" s="22">
        <f t="shared" si="14"/>
        <v>15</v>
      </c>
      <c r="B27" s="22"/>
      <c r="C27" s="23" t="s">
        <v>242</v>
      </c>
      <c r="D27" s="24"/>
      <c r="E27" s="20">
        <v>49.899000000000001</v>
      </c>
      <c r="F27" s="20">
        <v>1.4</v>
      </c>
      <c r="G27" s="25">
        <v>7.0000000000000007E-2</v>
      </c>
      <c r="H27" s="26">
        <f t="shared" si="8"/>
        <v>6.5166666666666678E-2</v>
      </c>
      <c r="I27" s="26">
        <f t="shared" si="9"/>
        <v>6.0333333333333343E-2</v>
      </c>
      <c r="J27" s="26">
        <f t="shared" si="10"/>
        <v>5.5500000000000008E-2</v>
      </c>
      <c r="K27" s="26">
        <f t="shared" si="11"/>
        <v>5.0666666666666672E-2</v>
      </c>
      <c r="L27" s="26">
        <f t="shared" si="12"/>
        <v>4.5833333333333337E-2</v>
      </c>
      <c r="M27" s="26">
        <f t="shared" si="15"/>
        <v>4.1000000000000002E-2</v>
      </c>
      <c r="N27" s="25">
        <f t="shared" si="16"/>
        <v>7.6123708192620043E-2</v>
      </c>
      <c r="P27" s="27">
        <f t="shared" si="1"/>
        <v>-49.899000000000001</v>
      </c>
      <c r="Q27" s="28">
        <f t="shared" si="2"/>
        <v>1.498</v>
      </c>
      <c r="R27" s="28">
        <f t="shared" si="3"/>
        <v>1.6028600000000002</v>
      </c>
      <c r="S27" s="28">
        <f t="shared" si="3"/>
        <v>1.7150602000000004</v>
      </c>
      <c r="T27" s="28">
        <f t="shared" si="3"/>
        <v>1.8351144140000004</v>
      </c>
      <c r="U27" s="28">
        <f t="shared" si="3"/>
        <v>1.9635724229800005</v>
      </c>
      <c r="V27" s="28">
        <f t="shared" si="4"/>
        <v>2.091531892544197</v>
      </c>
      <c r="W27" s="28">
        <f t="shared" si="4"/>
        <v>2.2177209833943636</v>
      </c>
      <c r="X27" s="28">
        <f t="shared" si="4"/>
        <v>2.3408044979727509</v>
      </c>
      <c r="Y27" s="28">
        <f t="shared" si="4"/>
        <v>2.4594052592033702</v>
      </c>
      <c r="Z27" s="28">
        <f t="shared" si="4"/>
        <v>2.5721280002501916</v>
      </c>
      <c r="AA27" s="28">
        <f t="shared" si="30"/>
        <v>2.6775852482604492</v>
      </c>
      <c r="AB27" s="28">
        <f t="shared" si="30"/>
        <v>2.7873662434391275</v>
      </c>
      <c r="AC27" s="28">
        <f t="shared" si="30"/>
        <v>2.9016482594201314</v>
      </c>
      <c r="AD27" s="28">
        <f t="shared" si="30"/>
        <v>3.0206158380563566</v>
      </c>
      <c r="AE27" s="28">
        <f t="shared" si="30"/>
        <v>3.144461087416667</v>
      </c>
      <c r="AF27" s="28">
        <f t="shared" si="30"/>
        <v>3.2733839920007499</v>
      </c>
      <c r="AG27" s="28">
        <f t="shared" si="30"/>
        <v>3.4075927356727802</v>
      </c>
      <c r="AH27" s="28">
        <f t="shared" si="30"/>
        <v>3.5473040378353637</v>
      </c>
      <c r="AI27" s="28">
        <f t="shared" si="30"/>
        <v>3.6927435033866134</v>
      </c>
      <c r="AJ27" s="28">
        <f t="shared" si="30"/>
        <v>3.8441459870254642</v>
      </c>
      <c r="AK27" s="28">
        <f t="shared" si="30"/>
        <v>4.0017559724935081</v>
      </c>
      <c r="AL27" s="28">
        <f t="shared" si="30"/>
        <v>4.1658279673657415</v>
      </c>
      <c r="AM27" s="28">
        <f t="shared" si="30"/>
        <v>4.3366269140277369</v>
      </c>
      <c r="AN27" s="28">
        <f t="shared" si="30"/>
        <v>4.5144286175028734</v>
      </c>
      <c r="AO27" s="28">
        <f t="shared" si="30"/>
        <v>4.6995201908204907</v>
      </c>
      <c r="AP27" s="28">
        <f t="shared" si="30"/>
        <v>4.8922005186441302</v>
      </c>
      <c r="AQ27" s="28">
        <f t="shared" si="30"/>
        <v>5.0927807399085392</v>
      </c>
      <c r="AR27" s="28">
        <f t="shared" si="30"/>
        <v>5.301584750244789</v>
      </c>
      <c r="AS27" s="28">
        <f t="shared" si="30"/>
        <v>5.5189497250048252</v>
      </c>
      <c r="AT27" s="28">
        <f t="shared" si="30"/>
        <v>5.7452266637300227</v>
      </c>
      <c r="AU27" s="28">
        <f t="shared" si="30"/>
        <v>5.9807809569429535</v>
      </c>
      <c r="AV27" s="28">
        <f t="shared" si="30"/>
        <v>6.225992976177614</v>
      </c>
      <c r="AW27" s="28">
        <f t="shared" si="30"/>
        <v>6.4812586882008958</v>
      </c>
      <c r="AX27" s="28">
        <f t="shared" si="30"/>
        <v>6.7469902944171318</v>
      </c>
      <c r="AY27" s="28">
        <f t="shared" si="30"/>
        <v>7.0236168964882335</v>
      </c>
      <c r="AZ27" s="28">
        <f t="shared" si="30"/>
        <v>7.3115851892442505</v>
      </c>
      <c r="BA27" s="28">
        <f t="shared" si="30"/>
        <v>7.6113601820032644</v>
      </c>
      <c r="BB27" s="28">
        <f t="shared" si="30"/>
        <v>7.9234259494653978</v>
      </c>
      <c r="BC27" s="28">
        <f t="shared" si="30"/>
        <v>8.2482864133934779</v>
      </c>
      <c r="BD27" s="28">
        <f t="shared" si="30"/>
        <v>8.5864661563426097</v>
      </c>
      <c r="BE27" s="28">
        <f t="shared" si="30"/>
        <v>8.9385112687526558</v>
      </c>
      <c r="BF27" s="28">
        <f t="shared" si="30"/>
        <v>9.304990230771514</v>
      </c>
      <c r="BG27" s="28">
        <f t="shared" si="30"/>
        <v>9.6864948302331459</v>
      </c>
      <c r="BH27" s="28">
        <f t="shared" si="30"/>
        <v>10.083641118272704</v>
      </c>
      <c r="BI27" s="28">
        <f t="shared" si="30"/>
        <v>10.497070404121883</v>
      </c>
      <c r="BJ27" s="28">
        <f t="shared" si="30"/>
        <v>10.92745029069088</v>
      </c>
      <c r="BK27" s="28">
        <f t="shared" si="30"/>
        <v>11.375475752609205</v>
      </c>
      <c r="BL27" s="28">
        <f t="shared" si="30"/>
        <v>11.841870258466182</v>
      </c>
      <c r="BM27" s="28">
        <f t="shared" si="30"/>
        <v>12.327386939063295</v>
      </c>
      <c r="BN27" s="28">
        <f t="shared" si="30"/>
        <v>12.83280980356489</v>
      </c>
      <c r="BO27" s="28">
        <f t="shared" si="30"/>
        <v>13.358955005511049</v>
      </c>
      <c r="BP27" s="28">
        <f t="shared" si="30"/>
        <v>13.906672160737001</v>
      </c>
      <c r="BQ27" s="28">
        <f t="shared" si="30"/>
        <v>14.476845719327217</v>
      </c>
      <c r="BR27" s="28">
        <f t="shared" si="30"/>
        <v>15.070396393819632</v>
      </c>
      <c r="BS27" s="28">
        <f t="shared" si="30"/>
        <v>15.688282645966236</v>
      </c>
      <c r="BT27" s="28">
        <f t="shared" si="30"/>
        <v>16.331502234450852</v>
      </c>
      <c r="BU27" s="28">
        <f t="shared" si="30"/>
        <v>17.001093826063336</v>
      </c>
      <c r="BV27" s="28">
        <f t="shared" si="30"/>
        <v>17.698138672931933</v>
      </c>
      <c r="BW27" s="28">
        <f t="shared" si="30"/>
        <v>18.42376235852214</v>
      </c>
      <c r="BX27" s="28">
        <f t="shared" si="30"/>
        <v>19.179136615221545</v>
      </c>
      <c r="BY27" s="28">
        <f t="shared" si="30"/>
        <v>19.965481216445628</v>
      </c>
      <c r="BZ27" s="28">
        <f t="shared" si="30"/>
        <v>20.784065946319899</v>
      </c>
      <c r="CA27" s="28">
        <f t="shared" si="30"/>
        <v>21.636212650119013</v>
      </c>
      <c r="CB27" s="28">
        <f t="shared" si="30"/>
        <v>22.523297368773893</v>
      </c>
      <c r="CC27" s="28">
        <f t="shared" si="30"/>
        <v>23.446752560893621</v>
      </c>
      <c r="CD27" s="28">
        <f t="shared" si="30"/>
        <v>24.408069415890257</v>
      </c>
      <c r="CE27" s="28">
        <f t="shared" si="30"/>
        <v>25.408800261941757</v>
      </c>
      <c r="CF27" s="28">
        <f t="shared" si="30"/>
        <v>26.450561072681367</v>
      </c>
      <c r="CG27" s="28">
        <f t="shared" si="30"/>
        <v>27.535034076661301</v>
      </c>
      <c r="CH27" s="28">
        <f t="shared" si="30"/>
        <v>28.663970473804412</v>
      </c>
      <c r="CI27" s="28">
        <f t="shared" si="30"/>
        <v>29.839193263230392</v>
      </c>
      <c r="CJ27" s="28">
        <f t="shared" si="30"/>
        <v>31.062600187022834</v>
      </c>
      <c r="CK27" s="28">
        <f t="shared" si="30"/>
        <v>32.336166794690769</v>
      </c>
      <c r="CL27" s="28">
        <f t="shared" si="30"/>
        <v>33.661949633273089</v>
      </c>
      <c r="CM27" s="28">
        <f t="shared" si="31"/>
        <v>35.04208956823728</v>
      </c>
      <c r="CN27" s="28">
        <f t="shared" si="31"/>
        <v>36.478815240535006</v>
      </c>
      <c r="CO27" s="28">
        <f t="shared" si="31"/>
        <v>37.97444666539694</v>
      </c>
      <c r="CP27" s="28">
        <f t="shared" si="31"/>
        <v>39.531398978678212</v>
      </c>
      <c r="CQ27" s="28">
        <f t="shared" si="31"/>
        <v>41.152186336804014</v>
      </c>
      <c r="CR27" s="28">
        <f t="shared" si="31"/>
        <v>42.839425976612979</v>
      </c>
      <c r="CS27" s="28">
        <f t="shared" si="31"/>
        <v>44.595842441654106</v>
      </c>
      <c r="CT27" s="28">
        <f t="shared" si="31"/>
        <v>46.424271981761919</v>
      </c>
      <c r="CU27" s="28">
        <f t="shared" si="31"/>
        <v>48.327667133014153</v>
      </c>
      <c r="CV27" s="28">
        <f t="shared" si="31"/>
        <v>50.309101485467728</v>
      </c>
      <c r="CW27" s="28">
        <f t="shared" si="31"/>
        <v>52.371774646371904</v>
      </c>
      <c r="CX27" s="28">
        <f t="shared" si="31"/>
        <v>54.519017406873147</v>
      </c>
      <c r="CY27" s="28">
        <f t="shared" si="31"/>
        <v>56.754297120554945</v>
      </c>
      <c r="CZ27" s="28">
        <f t="shared" si="31"/>
        <v>59.08122330249769</v>
      </c>
      <c r="DA27" s="28">
        <f t="shared" si="31"/>
        <v>61.50355345790009</v>
      </c>
      <c r="DB27" s="28">
        <f t="shared" si="31"/>
        <v>64.025199149673995</v>
      </c>
      <c r="DC27" s="28">
        <f t="shared" si="31"/>
        <v>66.650232314810623</v>
      </c>
      <c r="DD27" s="28">
        <f t="shared" si="31"/>
        <v>69.382891839717857</v>
      </c>
      <c r="DE27" s="28">
        <f t="shared" si="31"/>
        <v>72.227590405146287</v>
      </c>
      <c r="DF27" s="28">
        <f t="shared" si="31"/>
        <v>75.18892161175728</v>
      </c>
      <c r="DG27" s="28">
        <f t="shared" si="31"/>
        <v>78.271667397839323</v>
      </c>
      <c r="DH27" s="28">
        <f t="shared" si="31"/>
        <v>81.480805761150734</v>
      </c>
      <c r="DI27" s="28">
        <f t="shared" si="31"/>
        <v>84.821518797357911</v>
      </c>
      <c r="DJ27" s="28">
        <f t="shared" si="31"/>
        <v>88.299201068049584</v>
      </c>
      <c r="DK27" s="28">
        <f t="shared" si="31"/>
        <v>91.919468311839609</v>
      </c>
      <c r="DL27" s="28">
        <f t="shared" si="31"/>
        <v>95.688166512625031</v>
      </c>
      <c r="DM27" s="28">
        <f t="shared" si="31"/>
        <v>99.611381339642648</v>
      </c>
      <c r="DN27" s="28">
        <f t="shared" si="31"/>
        <v>103.69544797456798</v>
      </c>
      <c r="DO27" s="28">
        <f t="shared" si="31"/>
        <v>107.94696134152527</v>
      </c>
      <c r="DP27" s="28">
        <f t="shared" si="31"/>
        <v>112.37278675652779</v>
      </c>
      <c r="DQ27" s="28">
        <f t="shared" si="31"/>
        <v>116.98007101354541</v>
      </c>
      <c r="DR27" s="28">
        <f t="shared" si="31"/>
        <v>121.77625392510076</v>
      </c>
      <c r="DS27" s="28">
        <f t="shared" si="31"/>
        <v>126.76908033602989</v>
      </c>
      <c r="DT27" s="28">
        <f t="shared" si="31"/>
        <v>131.96661262980712</v>
      </c>
      <c r="DU27" s="28">
        <f t="shared" si="31"/>
        <v>137.37724374762919</v>
      </c>
      <c r="DV27" s="28">
        <f t="shared" si="31"/>
        <v>143.00971074128199</v>
      </c>
      <c r="DW27" s="28">
        <f t="shared" si="31"/>
        <v>148.87310888167454</v>
      </c>
      <c r="DX27" s="28">
        <f t="shared" si="31"/>
        <v>154.97690634582318</v>
      </c>
      <c r="DY27" s="28">
        <f t="shared" si="31"/>
        <v>161.33095950600193</v>
      </c>
      <c r="DZ27" s="28">
        <f t="shared" si="31"/>
        <v>167.94552884574799</v>
      </c>
      <c r="EA27" s="28">
        <f t="shared" si="31"/>
        <v>174.83129552842365</v>
      </c>
      <c r="EB27" s="28">
        <f t="shared" si="31"/>
        <v>181.999378645089</v>
      </c>
      <c r="EC27" s="28">
        <f t="shared" si="31"/>
        <v>189.46135316953763</v>
      </c>
      <c r="ED27" s="28">
        <f t="shared" si="31"/>
        <v>197.22926864948866</v>
      </c>
      <c r="EE27" s="28">
        <f t="shared" si="31"/>
        <v>205.31566866411768</v>
      </c>
      <c r="EF27" s="28">
        <f t="shared" si="31"/>
        <v>213.7336110793465</v>
      </c>
      <c r="EG27" s="28">
        <f t="shared" si="31"/>
        <v>222.49668913359969</v>
      </c>
      <c r="EH27" s="28">
        <f t="shared" si="31"/>
        <v>231.61905338807725</v>
      </c>
      <c r="EI27" s="28">
        <f t="shared" si="31"/>
        <v>241.11543457698841</v>
      </c>
      <c r="EJ27" s="28">
        <f t="shared" si="31"/>
        <v>251.00116739464491</v>
      </c>
      <c r="EK27" s="28">
        <f t="shared" si="31"/>
        <v>261.29221525782532</v>
      </c>
      <c r="EL27" s="28">
        <f t="shared" si="31"/>
        <v>272.00519608339613</v>
      </c>
      <c r="EM27" s="28">
        <f t="shared" si="31"/>
        <v>283.15740912281535</v>
      </c>
      <c r="EN27" s="28">
        <f t="shared" si="31"/>
        <v>294.76686289685074</v>
      </c>
      <c r="EO27" s="28">
        <f t="shared" si="31"/>
        <v>306.85230427562158</v>
      </c>
      <c r="EP27" s="28">
        <f t="shared" si="31"/>
        <v>319.43324875092202</v>
      </c>
      <c r="EQ27" s="28">
        <f t="shared" si="31"/>
        <v>332.53001194970977</v>
      </c>
      <c r="ER27" s="28">
        <f t="shared" si="31"/>
        <v>346.16374243964788</v>
      </c>
      <c r="ES27" s="28">
        <f t="shared" si="31"/>
        <v>360.35645587967343</v>
      </c>
      <c r="ET27" s="28">
        <f t="shared" si="31"/>
        <v>375.13107057074001</v>
      </c>
      <c r="EU27" s="28">
        <f t="shared" si="31"/>
        <v>390.51144446414031</v>
      </c>
      <c r="EV27" s="28">
        <f t="shared" si="31"/>
        <v>406.52241368717006</v>
      </c>
      <c r="EW27" s="28">
        <f t="shared" si="31"/>
        <v>423.18983264834401</v>
      </c>
      <c r="EX27" s="28">
        <f t="shared" si="31"/>
        <v>440.54061578692608</v>
      </c>
      <c r="EY27" s="28">
        <f t="shared" si="33"/>
        <v>458.60278103419</v>
      </c>
      <c r="EZ27" s="28">
        <f t="shared" si="33"/>
        <v>477.40549505659175</v>
      </c>
      <c r="FA27" s="28">
        <f t="shared" si="33"/>
        <v>496.97912035391198</v>
      </c>
      <c r="FB27" s="28">
        <f t="shared" si="33"/>
        <v>517.35526428842229</v>
      </c>
      <c r="FC27" s="28">
        <f t="shared" si="33"/>
        <v>538.56683012424753</v>
      </c>
      <c r="FD27" s="28">
        <f t="shared" si="33"/>
        <v>560.64807015934161</v>
      </c>
      <c r="FE27" s="28">
        <f t="shared" si="33"/>
        <v>583.63464103587455</v>
      </c>
      <c r="FF27" s="28">
        <f t="shared" si="33"/>
        <v>607.56366131834534</v>
      </c>
      <c r="FG27" s="28">
        <f t="shared" si="33"/>
        <v>632.47377143239748</v>
      </c>
      <c r="FH27" s="28">
        <f t="shared" si="33"/>
        <v>658.40519606112571</v>
      </c>
      <c r="FI27" s="28">
        <f t="shared" si="33"/>
        <v>685.39980909963185</v>
      </c>
      <c r="FJ27" s="28">
        <f t="shared" si="33"/>
        <v>713.50120127271668</v>
      </c>
      <c r="FK27" s="28">
        <f t="shared" si="33"/>
        <v>742.75475052489799</v>
      </c>
      <c r="FL27" s="28">
        <f t="shared" si="33"/>
        <v>773.20769529641871</v>
      </c>
      <c r="FM27" s="28">
        <f t="shared" si="33"/>
        <v>804.9092108035718</v>
      </c>
      <c r="FN27" s="28">
        <f t="shared" si="33"/>
        <v>837.91048844651823</v>
      </c>
      <c r="FO27" s="28">
        <f t="shared" si="33"/>
        <v>872.26481847282537</v>
      </c>
      <c r="FP27" s="28">
        <f t="shared" si="33"/>
        <v>908.02767603021118</v>
      </c>
      <c r="FQ27" s="28">
        <f t="shared" si="33"/>
        <v>945.25681074744978</v>
      </c>
      <c r="FR27" s="28">
        <f t="shared" si="33"/>
        <v>984.01233998809516</v>
      </c>
      <c r="FS27" s="28">
        <f t="shared" si="33"/>
        <v>1024.3568459276071</v>
      </c>
      <c r="FT27" s="28">
        <f t="shared" si="33"/>
        <v>1066.3554766106388</v>
      </c>
      <c r="FU27" s="28">
        <f t="shared" si="33"/>
        <v>1110.0760511516748</v>
      </c>
      <c r="FV27" s="28">
        <f t="shared" si="33"/>
        <v>1155.5891692488935</v>
      </c>
      <c r="FW27" s="28">
        <f t="shared" si="33"/>
        <v>1202.9683251880981</v>
      </c>
      <c r="FX27" s="28">
        <f t="shared" si="33"/>
        <v>1252.29002652081</v>
      </c>
      <c r="FY27" s="28">
        <f t="shared" si="33"/>
        <v>1303.6339176081631</v>
      </c>
      <c r="FZ27" s="28">
        <f t="shared" si="33"/>
        <v>1357.0829082300977</v>
      </c>
      <c r="GA27" s="28">
        <f t="shared" si="33"/>
        <v>1412.7233074675316</v>
      </c>
      <c r="GB27" s="28">
        <f t="shared" si="33"/>
        <v>1470.6449630737004</v>
      </c>
      <c r="GC27" s="28">
        <f t="shared" si="33"/>
        <v>1530.9414065597221</v>
      </c>
      <c r="GD27" s="28">
        <f t="shared" si="33"/>
        <v>1593.7100042286706</v>
      </c>
      <c r="GE27" s="28">
        <f t="shared" si="32"/>
        <v>1659.0521144020461</v>
      </c>
      <c r="GF27" s="28">
        <f t="shared" si="32"/>
        <v>1727.0732510925297</v>
      </c>
      <c r="GG27" s="28">
        <f t="shared" si="32"/>
        <v>1797.8832543873234</v>
      </c>
      <c r="GH27" s="28">
        <f t="shared" si="32"/>
        <v>1871.5964678172036</v>
      </c>
      <c r="GI27" s="28">
        <f t="shared" si="32"/>
        <v>1948.3319229977087</v>
      </c>
      <c r="GJ27" s="28">
        <f t="shared" si="32"/>
        <v>2028.2135318406147</v>
      </c>
      <c r="GK27" s="28">
        <f t="shared" si="32"/>
        <v>2111.3702866460799</v>
      </c>
      <c r="GL27" s="28">
        <f t="shared" si="32"/>
        <v>2197.9364683985691</v>
      </c>
      <c r="GM27" s="28">
        <f t="shared" si="32"/>
        <v>2288.0518636029101</v>
      </c>
      <c r="GN27" s="28">
        <f t="shared" si="32"/>
        <v>2381.8619900106291</v>
      </c>
      <c r="GO27" s="28">
        <f t="shared" si="32"/>
        <v>2479.5183316010648</v>
      </c>
      <c r="GP27" s="28">
        <f t="shared" si="32"/>
        <v>2581.1785831967081</v>
      </c>
      <c r="GQ27" s="28">
        <f t="shared" si="32"/>
        <v>2687.006905107773</v>
      </c>
      <c r="GR27" s="28">
        <f t="shared" si="32"/>
        <v>2797.1741882171914</v>
      </c>
      <c r="GS27" s="28">
        <f t="shared" si="32"/>
        <v>2911.8583299340962</v>
      </c>
      <c r="GT27" s="28">
        <f t="shared" si="32"/>
        <v>3031.244521461394</v>
      </c>
      <c r="GU27" s="28">
        <f t="shared" si="32"/>
        <v>3155.5255468413111</v>
      </c>
      <c r="GV27" s="28">
        <f t="shared" si="32"/>
        <v>3284.9020942618045</v>
      </c>
      <c r="GW27" s="28">
        <f t="shared" si="32"/>
        <v>3419.5830801265383</v>
      </c>
      <c r="GX27" s="28">
        <f t="shared" si="32"/>
        <v>3559.7859864117263</v>
      </c>
      <c r="GY27" s="28">
        <f t="shared" si="32"/>
        <v>3705.7372118546068</v>
      </c>
      <c r="GZ27" s="28">
        <f t="shared" si="32"/>
        <v>3857.6724375406452</v>
      </c>
      <c r="HA27" s="28">
        <f t="shared" si="32"/>
        <v>4015.8370074798113</v>
      </c>
      <c r="HB27" s="28">
        <f t="shared" si="32"/>
        <v>4180.4863247864832</v>
      </c>
      <c r="HC27" s="28">
        <f t="shared" si="32"/>
        <v>4351.886264102729</v>
      </c>
      <c r="HD27" s="28">
        <f t="shared" si="32"/>
        <v>4530.313600930941</v>
      </c>
      <c r="HE27" s="28">
        <f t="shared" si="32"/>
        <v>4716.0564585691091</v>
      </c>
      <c r="HF27" s="28">
        <f t="shared" si="32"/>
        <v>4909.4147733704422</v>
      </c>
      <c r="HG27" s="28">
        <f t="shared" si="32"/>
        <v>5110.7007790786301</v>
      </c>
      <c r="HH27" s="28">
        <f t="shared" si="32"/>
        <v>5320.2395110208536</v>
      </c>
    </row>
    <row r="28" spans="1:216" ht="16.5" customHeight="1" x14ac:dyDescent="0.2">
      <c r="A28" s="22">
        <f t="shared" si="14"/>
        <v>16</v>
      </c>
      <c r="B28" s="22"/>
      <c r="C28" s="23" t="s">
        <v>243</v>
      </c>
      <c r="D28" s="24"/>
      <c r="E28" s="20">
        <v>91.666333333333355</v>
      </c>
      <c r="F28" s="20">
        <v>2.95</v>
      </c>
      <c r="G28" s="25">
        <v>5.1200000000000002E-2</v>
      </c>
      <c r="H28" s="26">
        <f t="shared" si="8"/>
        <v>4.9500000000000002E-2</v>
      </c>
      <c r="I28" s="26">
        <f t="shared" si="9"/>
        <v>4.7800000000000002E-2</v>
      </c>
      <c r="J28" s="26">
        <f t="shared" si="10"/>
        <v>4.6100000000000002E-2</v>
      </c>
      <c r="K28" s="26">
        <f t="shared" si="11"/>
        <v>4.4400000000000002E-2</v>
      </c>
      <c r="L28" s="26">
        <f t="shared" si="12"/>
        <v>4.2700000000000002E-2</v>
      </c>
      <c r="M28" s="26">
        <f t="shared" si="15"/>
        <v>4.1000000000000002E-2</v>
      </c>
      <c r="N28" s="25">
        <f t="shared" si="16"/>
        <v>7.6727120771345136E-2</v>
      </c>
      <c r="P28" s="27">
        <f t="shared" si="1"/>
        <v>-91.666333333333355</v>
      </c>
      <c r="Q28" s="28">
        <f t="shared" si="2"/>
        <v>3.1010399999999998</v>
      </c>
      <c r="R28" s="28">
        <f t="shared" si="3"/>
        <v>3.2598132479999995</v>
      </c>
      <c r="S28" s="28">
        <f t="shared" si="3"/>
        <v>3.4267156862975994</v>
      </c>
      <c r="T28" s="28">
        <f t="shared" si="3"/>
        <v>3.6021635294360363</v>
      </c>
      <c r="U28" s="28">
        <f t="shared" si="3"/>
        <v>3.7865943021431612</v>
      </c>
      <c r="V28" s="28">
        <f t="shared" si="4"/>
        <v>3.9740307200992482</v>
      </c>
      <c r="W28" s="28">
        <f t="shared" si="4"/>
        <v>4.1639893885199921</v>
      </c>
      <c r="X28" s="28">
        <f t="shared" si="4"/>
        <v>4.3559492993307636</v>
      </c>
      <c r="Y28" s="28">
        <f t="shared" si="4"/>
        <v>4.5493534482210496</v>
      </c>
      <c r="Z28" s="28">
        <f t="shared" si="4"/>
        <v>4.7436108404600885</v>
      </c>
      <c r="AA28" s="28">
        <f t="shared" si="30"/>
        <v>4.9380988849189515</v>
      </c>
      <c r="AB28" s="28">
        <f t="shared" si="30"/>
        <v>5.1405609392006282</v>
      </c>
      <c r="AC28" s="28">
        <f t="shared" si="30"/>
        <v>5.3513239377078534</v>
      </c>
      <c r="AD28" s="28">
        <f t="shared" si="30"/>
        <v>5.5707282191538754</v>
      </c>
      <c r="AE28" s="28">
        <f t="shared" si="30"/>
        <v>5.7991280761391835</v>
      </c>
      <c r="AF28" s="28">
        <f t="shared" si="30"/>
        <v>6.0368923272608894</v>
      </c>
      <c r="AG28" s="28">
        <f t="shared" si="30"/>
        <v>6.2844049126785855</v>
      </c>
      <c r="AH28" s="28">
        <f t="shared" si="30"/>
        <v>6.5420655140984074</v>
      </c>
      <c r="AI28" s="28">
        <f t="shared" si="30"/>
        <v>6.8102902001764418</v>
      </c>
      <c r="AJ28" s="28">
        <f t="shared" si="30"/>
        <v>7.0895120983836755</v>
      </c>
      <c r="AK28" s="28">
        <f t="shared" si="30"/>
        <v>7.3801820944174059</v>
      </c>
      <c r="AL28" s="28">
        <f t="shared" si="30"/>
        <v>7.6827695602885191</v>
      </c>
      <c r="AM28" s="28">
        <f t="shared" si="30"/>
        <v>7.9977631122603476</v>
      </c>
      <c r="AN28" s="28">
        <f t="shared" si="30"/>
        <v>8.3256713998630207</v>
      </c>
      <c r="AO28" s="28">
        <f t="shared" si="30"/>
        <v>8.6670239272574037</v>
      </c>
      <c r="AP28" s="28">
        <f t="shared" si="30"/>
        <v>9.0223719082749572</v>
      </c>
      <c r="AQ28" s="28">
        <f t="shared" si="30"/>
        <v>9.392289156514229</v>
      </c>
      <c r="AR28" s="28">
        <f t="shared" si="30"/>
        <v>9.7773730119313118</v>
      </c>
      <c r="AS28" s="28">
        <f t="shared" si="30"/>
        <v>10.178245305420495</v>
      </c>
      <c r="AT28" s="28">
        <f t="shared" si="30"/>
        <v>10.595553362942734</v>
      </c>
      <c r="AU28" s="28">
        <f t="shared" si="30"/>
        <v>11.029971050823386</v>
      </c>
      <c r="AV28" s="28">
        <f t="shared" si="30"/>
        <v>11.482199863907145</v>
      </c>
      <c r="AW28" s="28">
        <f t="shared" si="30"/>
        <v>11.952970058327336</v>
      </c>
      <c r="AX28" s="28">
        <f t="shared" si="30"/>
        <v>12.443041830718757</v>
      </c>
      <c r="AY28" s="28">
        <f t="shared" si="30"/>
        <v>12.953206545778224</v>
      </c>
      <c r="AZ28" s="28">
        <f t="shared" si="30"/>
        <v>13.48428801415513</v>
      </c>
      <c r="BA28" s="28">
        <f t="shared" si="30"/>
        <v>14.037143822735489</v>
      </c>
      <c r="BB28" s="28">
        <f t="shared" si="30"/>
        <v>14.612666719467644</v>
      </c>
      <c r="BC28" s="28">
        <f t="shared" si="30"/>
        <v>15.211786054965815</v>
      </c>
      <c r="BD28" s="28">
        <f t="shared" si="30"/>
        <v>15.835469283219412</v>
      </c>
      <c r="BE28" s="28">
        <f t="shared" si="30"/>
        <v>16.484723523831406</v>
      </c>
      <c r="BF28" s="28">
        <f t="shared" si="30"/>
        <v>17.160597188308493</v>
      </c>
      <c r="BG28" s="28">
        <f t="shared" si="30"/>
        <v>17.86418167302914</v>
      </c>
      <c r="BH28" s="28">
        <f t="shared" si="30"/>
        <v>18.596613121623335</v>
      </c>
      <c r="BI28" s="28">
        <f t="shared" si="30"/>
        <v>19.359074259609891</v>
      </c>
      <c r="BJ28" s="28">
        <f t="shared" si="30"/>
        <v>20.152796304253894</v>
      </c>
      <c r="BK28" s="28">
        <f t="shared" si="30"/>
        <v>20.9790609527283</v>
      </c>
      <c r="BL28" s="28">
        <f t="shared" si="30"/>
        <v>21.839202451790158</v>
      </c>
      <c r="BM28" s="28">
        <f t="shared" si="30"/>
        <v>22.734609752313553</v>
      </c>
      <c r="BN28" s="28">
        <f t="shared" si="30"/>
        <v>23.666728752158406</v>
      </c>
      <c r="BO28" s="28">
        <f t="shared" si="30"/>
        <v>24.6370646309969</v>
      </c>
      <c r="BP28" s="28">
        <f t="shared" si="30"/>
        <v>25.647184280867769</v>
      </c>
      <c r="BQ28" s="28">
        <f t="shared" si="30"/>
        <v>26.698718836383346</v>
      </c>
      <c r="BR28" s="28">
        <f t="shared" si="30"/>
        <v>27.793366308675061</v>
      </c>
      <c r="BS28" s="28">
        <f t="shared" si="30"/>
        <v>28.932894327330736</v>
      </c>
      <c r="BT28" s="28">
        <f t="shared" si="30"/>
        <v>30.119142994751293</v>
      </c>
      <c r="BU28" s="28">
        <f t="shared" si="30"/>
        <v>31.354027857536092</v>
      </c>
      <c r="BV28" s="28">
        <f t="shared" si="30"/>
        <v>32.639542999695067</v>
      </c>
      <c r="BW28" s="28">
        <f t="shared" si="30"/>
        <v>33.977764262682562</v>
      </c>
      <c r="BX28" s="28">
        <f t="shared" si="30"/>
        <v>35.370852597452547</v>
      </c>
      <c r="BY28" s="28">
        <f t="shared" si="30"/>
        <v>36.821057553948101</v>
      </c>
      <c r="BZ28" s="28">
        <f t="shared" si="30"/>
        <v>38.330720913659974</v>
      </c>
      <c r="CA28" s="28">
        <f t="shared" si="30"/>
        <v>39.902280471120029</v>
      </c>
      <c r="CB28" s="28">
        <f t="shared" si="30"/>
        <v>41.538273970435945</v>
      </c>
      <c r="CC28" s="28">
        <f t="shared" si="30"/>
        <v>43.241343203223813</v>
      </c>
      <c r="CD28" s="28">
        <f t="shared" si="30"/>
        <v>45.014238274555986</v>
      </c>
      <c r="CE28" s="28">
        <f t="shared" si="30"/>
        <v>46.859822043812777</v>
      </c>
      <c r="CF28" s="28">
        <f t="shared" si="30"/>
        <v>48.781074747609097</v>
      </c>
      <c r="CG28" s="28">
        <f t="shared" si="30"/>
        <v>50.781098812261064</v>
      </c>
      <c r="CH28" s="28">
        <f t="shared" si="30"/>
        <v>52.863123863563764</v>
      </c>
      <c r="CI28" s="28">
        <f t="shared" si="30"/>
        <v>55.030511941969877</v>
      </c>
      <c r="CJ28" s="28">
        <f t="shared" si="30"/>
        <v>57.286762931590637</v>
      </c>
      <c r="CK28" s="28">
        <f t="shared" si="30"/>
        <v>59.635520211785845</v>
      </c>
      <c r="CL28" s="28">
        <f t="shared" ref="CL28" si="34">CK28*(1+$M28)</f>
        <v>62.08057654046906</v>
      </c>
      <c r="CM28" s="28">
        <f t="shared" si="31"/>
        <v>64.625880178628293</v>
      </c>
      <c r="CN28" s="28">
        <f t="shared" si="31"/>
        <v>67.275541265952043</v>
      </c>
      <c r="CO28" s="28">
        <f t="shared" si="31"/>
        <v>70.033838457856078</v>
      </c>
      <c r="CP28" s="28">
        <f t="shared" si="31"/>
        <v>72.905225834628169</v>
      </c>
      <c r="CQ28" s="28">
        <f t="shared" si="31"/>
        <v>75.894340093847916</v>
      </c>
      <c r="CR28" s="28">
        <f t="shared" si="31"/>
        <v>79.006008037695679</v>
      </c>
      <c r="CS28" s="28">
        <f t="shared" si="31"/>
        <v>82.245254367241202</v>
      </c>
      <c r="CT28" s="28">
        <f t="shared" si="31"/>
        <v>85.617309796298088</v>
      </c>
      <c r="CU28" s="28">
        <f t="shared" si="31"/>
        <v>89.127619497946299</v>
      </c>
      <c r="CV28" s="28">
        <f t="shared" si="31"/>
        <v>92.781851897362088</v>
      </c>
      <c r="CW28" s="28">
        <f t="shared" si="31"/>
        <v>96.585907825153924</v>
      </c>
      <c r="CX28" s="28">
        <f t="shared" si="31"/>
        <v>100.54593004598523</v>
      </c>
      <c r="CY28" s="28">
        <f t="shared" si="31"/>
        <v>104.66831317787062</v>
      </c>
      <c r="CZ28" s="28">
        <f t="shared" si="31"/>
        <v>108.9597140181633</v>
      </c>
      <c r="DA28" s="28">
        <f t="shared" si="31"/>
        <v>113.42706229290799</v>
      </c>
      <c r="DB28" s="28">
        <f t="shared" si="31"/>
        <v>118.07757184691721</v>
      </c>
      <c r="DC28" s="28">
        <f t="shared" si="31"/>
        <v>122.9187522926408</v>
      </c>
      <c r="DD28" s="28">
        <f t="shared" si="31"/>
        <v>127.95842113663906</v>
      </c>
      <c r="DE28" s="28">
        <f t="shared" si="31"/>
        <v>133.20471640324126</v>
      </c>
      <c r="DF28" s="28">
        <f t="shared" si="31"/>
        <v>138.66610977577415</v>
      </c>
      <c r="DG28" s="28">
        <f t="shared" si="31"/>
        <v>144.35142027658088</v>
      </c>
      <c r="DH28" s="28">
        <f t="shared" si="31"/>
        <v>150.26982850792069</v>
      </c>
      <c r="DI28" s="28">
        <f t="shared" si="31"/>
        <v>156.43089147674544</v>
      </c>
      <c r="DJ28" s="28">
        <f t="shared" si="31"/>
        <v>162.84455802729198</v>
      </c>
      <c r="DK28" s="28">
        <f t="shared" si="31"/>
        <v>169.52118490641095</v>
      </c>
      <c r="DL28" s="28">
        <f t="shared" si="31"/>
        <v>176.4715534875738</v>
      </c>
      <c r="DM28" s="28">
        <f t="shared" si="31"/>
        <v>183.70688718056431</v>
      </c>
      <c r="DN28" s="28">
        <f t="shared" si="31"/>
        <v>191.23886955496744</v>
      </c>
      <c r="DO28" s="28">
        <f t="shared" si="31"/>
        <v>199.07966320672108</v>
      </c>
      <c r="DP28" s="28">
        <f t="shared" si="31"/>
        <v>207.24192939819662</v>
      </c>
      <c r="DQ28" s="28">
        <f t="shared" si="31"/>
        <v>215.73884850352266</v>
      </c>
      <c r="DR28" s="28">
        <f t="shared" si="31"/>
        <v>224.58414129216706</v>
      </c>
      <c r="DS28" s="28">
        <f t="shared" si="31"/>
        <v>233.7920910851459</v>
      </c>
      <c r="DT28" s="28">
        <f t="shared" si="31"/>
        <v>243.37756681963685</v>
      </c>
      <c r="DU28" s="28">
        <f t="shared" si="31"/>
        <v>253.35604705924194</v>
      </c>
      <c r="DV28" s="28">
        <f t="shared" si="31"/>
        <v>263.74364498867084</v>
      </c>
      <c r="DW28" s="28">
        <f t="shared" si="31"/>
        <v>274.55713443320633</v>
      </c>
      <c r="DX28" s="28">
        <f t="shared" si="31"/>
        <v>285.81397694496775</v>
      </c>
      <c r="DY28" s="28">
        <f t="shared" si="31"/>
        <v>297.53234999971141</v>
      </c>
      <c r="DZ28" s="28">
        <f t="shared" si="31"/>
        <v>309.73117634969958</v>
      </c>
      <c r="EA28" s="28">
        <f t="shared" si="31"/>
        <v>322.43015458003725</v>
      </c>
      <c r="EB28" s="28">
        <f t="shared" si="31"/>
        <v>335.64979091781873</v>
      </c>
      <c r="EC28" s="28">
        <f t="shared" si="31"/>
        <v>349.41143234544927</v>
      </c>
      <c r="ED28" s="28">
        <f t="shared" si="31"/>
        <v>363.73730107161265</v>
      </c>
      <c r="EE28" s="28">
        <f t="shared" si="31"/>
        <v>378.65053041554876</v>
      </c>
      <c r="EF28" s="28">
        <f t="shared" si="31"/>
        <v>394.17520216258623</v>
      </c>
      <c r="EG28" s="28">
        <f t="shared" si="31"/>
        <v>410.33638545125223</v>
      </c>
      <c r="EH28" s="28">
        <f t="shared" si="31"/>
        <v>427.16017725475353</v>
      </c>
      <c r="EI28" s="28">
        <f t="shared" si="31"/>
        <v>444.67374452219838</v>
      </c>
      <c r="EJ28" s="28">
        <f t="shared" si="31"/>
        <v>462.90536804760848</v>
      </c>
      <c r="EK28" s="28">
        <f t="shared" si="31"/>
        <v>481.88448813756037</v>
      </c>
      <c r="EL28" s="28">
        <f t="shared" si="31"/>
        <v>501.64175215120031</v>
      </c>
      <c r="EM28" s="28">
        <f t="shared" si="31"/>
        <v>522.20906398939951</v>
      </c>
      <c r="EN28" s="28">
        <f t="shared" si="31"/>
        <v>543.61963561296488</v>
      </c>
      <c r="EO28" s="28">
        <f t="shared" si="31"/>
        <v>565.90804067309637</v>
      </c>
      <c r="EP28" s="28">
        <f t="shared" si="31"/>
        <v>589.11027034069332</v>
      </c>
      <c r="EQ28" s="28">
        <f t="shared" si="31"/>
        <v>613.26379142466169</v>
      </c>
      <c r="ER28" s="28">
        <f t="shared" si="31"/>
        <v>638.40760687307272</v>
      </c>
      <c r="ES28" s="28">
        <f t="shared" si="31"/>
        <v>664.58231875486865</v>
      </c>
      <c r="ET28" s="28">
        <f t="shared" si="31"/>
        <v>691.83019382381826</v>
      </c>
      <c r="EU28" s="28">
        <f t="shared" si="31"/>
        <v>720.19523177059477</v>
      </c>
      <c r="EV28" s="28">
        <f t="shared" si="31"/>
        <v>749.72323627318906</v>
      </c>
      <c r="EW28" s="28">
        <f t="shared" si="31"/>
        <v>780.46188896038973</v>
      </c>
      <c r="EX28" s="28">
        <f t="shared" ref="EX28" si="35">EW28*(1+$M28)</f>
        <v>812.46082640776569</v>
      </c>
      <c r="EY28" s="28">
        <f t="shared" si="33"/>
        <v>845.77172029048404</v>
      </c>
      <c r="EZ28" s="28">
        <f t="shared" si="33"/>
        <v>880.44836082239385</v>
      </c>
      <c r="FA28" s="28">
        <f t="shared" si="33"/>
        <v>916.54674361611194</v>
      </c>
      <c r="FB28" s="28">
        <f t="shared" si="33"/>
        <v>954.12516010437241</v>
      </c>
      <c r="FC28" s="28">
        <f t="shared" si="33"/>
        <v>993.24429166865161</v>
      </c>
      <c r="FD28" s="28">
        <f t="shared" si="33"/>
        <v>1033.9673076270662</v>
      </c>
      <c r="FE28" s="28">
        <f t="shared" si="33"/>
        <v>1076.3599672397759</v>
      </c>
      <c r="FF28" s="28">
        <f t="shared" si="33"/>
        <v>1120.4907258966066</v>
      </c>
      <c r="FG28" s="28">
        <f t="shared" si="33"/>
        <v>1166.4308456583674</v>
      </c>
      <c r="FH28" s="28">
        <f t="shared" si="33"/>
        <v>1214.2545103303603</v>
      </c>
      <c r="FI28" s="28">
        <f t="shared" si="33"/>
        <v>1264.038945253905</v>
      </c>
      <c r="FJ28" s="28">
        <f t="shared" si="33"/>
        <v>1315.8645420093151</v>
      </c>
      <c r="FK28" s="28">
        <f t="shared" si="33"/>
        <v>1369.8149882316968</v>
      </c>
      <c r="FL28" s="28">
        <f t="shared" si="33"/>
        <v>1425.9774027491962</v>
      </c>
      <c r="FM28" s="28">
        <f t="shared" si="33"/>
        <v>1484.4424762619133</v>
      </c>
      <c r="FN28" s="28">
        <f t="shared" si="33"/>
        <v>1545.3046177886515</v>
      </c>
      <c r="FO28" s="28">
        <f t="shared" si="33"/>
        <v>1608.6621071179861</v>
      </c>
      <c r="FP28" s="28">
        <f t="shared" si="33"/>
        <v>1674.6172535098235</v>
      </c>
      <c r="FQ28" s="28">
        <f t="shared" si="33"/>
        <v>1743.2765609037262</v>
      </c>
      <c r="FR28" s="28">
        <f t="shared" si="33"/>
        <v>1814.7508999007789</v>
      </c>
      <c r="FS28" s="28">
        <f t="shared" si="33"/>
        <v>1889.1556867967106</v>
      </c>
      <c r="FT28" s="28">
        <f t="shared" si="33"/>
        <v>1966.6110699553756</v>
      </c>
      <c r="FU28" s="28">
        <f t="shared" si="33"/>
        <v>2047.2421238235459</v>
      </c>
      <c r="FV28" s="28">
        <f t="shared" si="33"/>
        <v>2131.1790509003113</v>
      </c>
      <c r="FW28" s="28">
        <f t="shared" si="33"/>
        <v>2218.557391987224</v>
      </c>
      <c r="FX28" s="28">
        <f t="shared" si="33"/>
        <v>2309.5182450586999</v>
      </c>
      <c r="FY28" s="28">
        <f t="shared" si="33"/>
        <v>2404.2084931061063</v>
      </c>
      <c r="FZ28" s="28">
        <f t="shared" si="33"/>
        <v>2502.7810413234565</v>
      </c>
      <c r="GA28" s="28">
        <f t="shared" si="33"/>
        <v>2605.3950640177181</v>
      </c>
      <c r="GB28" s="28">
        <f t="shared" si="33"/>
        <v>2712.2162616424444</v>
      </c>
      <c r="GC28" s="28">
        <f t="shared" si="33"/>
        <v>2823.4171283697842</v>
      </c>
      <c r="GD28" s="28">
        <f t="shared" si="33"/>
        <v>2939.1772306329453</v>
      </c>
      <c r="GE28" s="28">
        <f t="shared" si="32"/>
        <v>3059.6834970888958</v>
      </c>
      <c r="GF28" s="28">
        <f t="shared" si="32"/>
        <v>3185.1305204695404</v>
      </c>
      <c r="GG28" s="28">
        <f t="shared" si="32"/>
        <v>3315.7208718087913</v>
      </c>
      <c r="GH28" s="28">
        <f t="shared" si="32"/>
        <v>3451.6654275529518</v>
      </c>
      <c r="GI28" s="28">
        <f t="shared" si="32"/>
        <v>3593.1837100826224</v>
      </c>
      <c r="GJ28" s="28">
        <f t="shared" si="32"/>
        <v>3740.5042421960097</v>
      </c>
      <c r="GK28" s="28">
        <f t="shared" si="32"/>
        <v>3893.864916126046</v>
      </c>
      <c r="GL28" s="28">
        <f t="shared" si="32"/>
        <v>4053.5133776872135</v>
      </c>
      <c r="GM28" s="28">
        <f t="shared" si="32"/>
        <v>4219.7074261723892</v>
      </c>
      <c r="GN28" s="28">
        <f t="shared" si="32"/>
        <v>4392.7154306454568</v>
      </c>
      <c r="GO28" s="28">
        <f t="shared" si="32"/>
        <v>4572.8167633019202</v>
      </c>
      <c r="GP28" s="28">
        <f t="shared" si="32"/>
        <v>4760.3022505972986</v>
      </c>
      <c r="GQ28" s="28">
        <f t="shared" si="32"/>
        <v>4955.4746428717872</v>
      </c>
      <c r="GR28" s="28">
        <f t="shared" si="32"/>
        <v>5158.6491032295298</v>
      </c>
      <c r="GS28" s="28">
        <f t="shared" si="32"/>
        <v>5370.1537164619403</v>
      </c>
      <c r="GT28" s="28">
        <f t="shared" si="32"/>
        <v>5590.3300188368794</v>
      </c>
      <c r="GU28" s="28">
        <f t="shared" si="32"/>
        <v>5819.5335496091911</v>
      </c>
      <c r="GV28" s="28">
        <f t="shared" si="32"/>
        <v>6058.1344251431674</v>
      </c>
      <c r="GW28" s="28">
        <f t="shared" si="32"/>
        <v>6306.5179365740369</v>
      </c>
      <c r="GX28" s="28">
        <f t="shared" si="32"/>
        <v>6565.085171973572</v>
      </c>
      <c r="GY28" s="28">
        <f t="shared" si="32"/>
        <v>6834.253664024488</v>
      </c>
      <c r="GZ28" s="28">
        <f t="shared" si="32"/>
        <v>7114.4580642494911</v>
      </c>
      <c r="HA28" s="28">
        <f t="shared" si="32"/>
        <v>7406.1508448837194</v>
      </c>
      <c r="HB28" s="28">
        <f t="shared" si="32"/>
        <v>7709.8030295239514</v>
      </c>
      <c r="HC28" s="28">
        <f t="shared" si="32"/>
        <v>8025.9049537344326</v>
      </c>
      <c r="HD28" s="28">
        <f t="shared" si="32"/>
        <v>8354.9670568375441</v>
      </c>
      <c r="HE28" s="28">
        <f t="shared" si="32"/>
        <v>8697.520706167883</v>
      </c>
      <c r="HF28" s="28">
        <f t="shared" si="32"/>
        <v>9054.1190551207656</v>
      </c>
      <c r="HG28" s="28">
        <f t="shared" si="32"/>
        <v>9425.3379363807162</v>
      </c>
      <c r="HH28" s="28">
        <f t="shared" si="32"/>
        <v>9811.7767917723249</v>
      </c>
    </row>
    <row r="29" spans="1:216" ht="16.5" customHeight="1" x14ac:dyDescent="0.2">
      <c r="A29" s="22">
        <f t="shared" si="14"/>
        <v>17</v>
      </c>
      <c r="B29" s="22"/>
      <c r="C29" s="23" t="s">
        <v>244</v>
      </c>
      <c r="D29" s="24"/>
      <c r="E29" s="20">
        <v>44.137000000000022</v>
      </c>
      <c r="F29" s="20">
        <v>1.1599999999999999</v>
      </c>
      <c r="G29" s="25">
        <v>5.3999999999999992E-2</v>
      </c>
      <c r="H29" s="26">
        <f t="shared" si="8"/>
        <v>5.1833333333333328E-2</v>
      </c>
      <c r="I29" s="26">
        <f t="shared" si="9"/>
        <v>4.9666666666666665E-2</v>
      </c>
      <c r="J29" s="26">
        <f t="shared" si="10"/>
        <v>4.7500000000000001E-2</v>
      </c>
      <c r="K29" s="26">
        <f t="shared" si="11"/>
        <v>4.5333333333333337E-2</v>
      </c>
      <c r="L29" s="26">
        <f t="shared" si="12"/>
        <v>4.3166666666666673E-2</v>
      </c>
      <c r="M29" s="26">
        <f t="shared" si="15"/>
        <v>4.1000000000000002E-2</v>
      </c>
      <c r="N29" s="25">
        <f t="shared" si="16"/>
        <v>7.0676482396061502E-2</v>
      </c>
      <c r="P29" s="27">
        <f t="shared" si="1"/>
        <v>-44.137000000000022</v>
      </c>
      <c r="Q29" s="28">
        <f t="shared" si="2"/>
        <v>1.2226399999999999</v>
      </c>
      <c r="R29" s="28">
        <f t="shared" si="3"/>
        <v>1.2886625599999999</v>
      </c>
      <c r="S29" s="28">
        <f t="shared" si="3"/>
        <v>1.35825033824</v>
      </c>
      <c r="T29" s="28">
        <f t="shared" si="3"/>
        <v>1.43159585650496</v>
      </c>
      <c r="U29" s="28">
        <f t="shared" si="3"/>
        <v>1.5089020327562279</v>
      </c>
      <c r="V29" s="28">
        <f t="shared" si="4"/>
        <v>1.5871134547874259</v>
      </c>
      <c r="W29" s="28">
        <f t="shared" si="4"/>
        <v>1.6659400897085348</v>
      </c>
      <c r="X29" s="28">
        <f t="shared" si="4"/>
        <v>1.7450722439696904</v>
      </c>
      <c r="Y29" s="28">
        <f t="shared" si="4"/>
        <v>1.8241821856963163</v>
      </c>
      <c r="Z29" s="28">
        <f t="shared" si="4"/>
        <v>1.9029260500455405</v>
      </c>
      <c r="AA29" s="28">
        <f t="shared" ref="AA29:CL32" si="36">Z29*(1+$M29)</f>
        <v>1.9809460180974074</v>
      </c>
      <c r="AB29" s="28">
        <f t="shared" si="36"/>
        <v>2.062164804839401</v>
      </c>
      <c r="AC29" s="28">
        <f t="shared" si="36"/>
        <v>2.1467135618378164</v>
      </c>
      <c r="AD29" s="28">
        <f t="shared" si="36"/>
        <v>2.2347288178731666</v>
      </c>
      <c r="AE29" s="28">
        <f t="shared" si="36"/>
        <v>2.3263526994059665</v>
      </c>
      <c r="AF29" s="28">
        <f t="shared" si="36"/>
        <v>2.4217331600816108</v>
      </c>
      <c r="AG29" s="28">
        <f t="shared" si="36"/>
        <v>2.5210242196449566</v>
      </c>
      <c r="AH29" s="28">
        <f t="shared" si="36"/>
        <v>2.6243862126503998</v>
      </c>
      <c r="AI29" s="28">
        <f t="shared" si="36"/>
        <v>2.731986047369066</v>
      </c>
      <c r="AJ29" s="28">
        <f t="shared" si="36"/>
        <v>2.8439974753111974</v>
      </c>
      <c r="AK29" s="28">
        <f t="shared" si="36"/>
        <v>2.9606013717989561</v>
      </c>
      <c r="AL29" s="28">
        <f t="shared" si="36"/>
        <v>3.0819860280427132</v>
      </c>
      <c r="AM29" s="28">
        <f t="shared" si="36"/>
        <v>3.208347455192464</v>
      </c>
      <c r="AN29" s="28">
        <f t="shared" si="36"/>
        <v>3.339889700855355</v>
      </c>
      <c r="AO29" s="28">
        <f t="shared" si="36"/>
        <v>3.4768251785904241</v>
      </c>
      <c r="AP29" s="28">
        <f t="shared" si="36"/>
        <v>3.619375010912631</v>
      </c>
      <c r="AQ29" s="28">
        <f t="shared" si="36"/>
        <v>3.7677693863600488</v>
      </c>
      <c r="AR29" s="28">
        <f t="shared" si="36"/>
        <v>3.9222479312008103</v>
      </c>
      <c r="AS29" s="28">
        <f t="shared" si="36"/>
        <v>4.0830600963800432</v>
      </c>
      <c r="AT29" s="28">
        <f t="shared" si="36"/>
        <v>4.2504655603316248</v>
      </c>
      <c r="AU29" s="28">
        <f t="shared" si="36"/>
        <v>4.424734648305221</v>
      </c>
      <c r="AV29" s="28">
        <f t="shared" si="36"/>
        <v>4.6061487688857348</v>
      </c>
      <c r="AW29" s="28">
        <f t="shared" si="36"/>
        <v>4.7950008684100496</v>
      </c>
      <c r="AX29" s="28">
        <f t="shared" si="36"/>
        <v>4.9915959040148614</v>
      </c>
      <c r="AY29" s="28">
        <f t="shared" si="36"/>
        <v>5.1962513360794702</v>
      </c>
      <c r="AZ29" s="28">
        <f t="shared" si="36"/>
        <v>5.4092976408587283</v>
      </c>
      <c r="BA29" s="28">
        <f t="shared" si="36"/>
        <v>5.6310788441339357</v>
      </c>
      <c r="BB29" s="28">
        <f t="shared" si="36"/>
        <v>5.8619530767434265</v>
      </c>
      <c r="BC29" s="28">
        <f t="shared" si="36"/>
        <v>6.1022931528899065</v>
      </c>
      <c r="BD29" s="28">
        <f t="shared" si="36"/>
        <v>6.3524871721583924</v>
      </c>
      <c r="BE29" s="28">
        <f t="shared" si="36"/>
        <v>6.6129391462168856</v>
      </c>
      <c r="BF29" s="28">
        <f t="shared" si="36"/>
        <v>6.8840696512117772</v>
      </c>
      <c r="BG29" s="28">
        <f t="shared" si="36"/>
        <v>7.1663165069114596</v>
      </c>
      <c r="BH29" s="28">
        <f t="shared" si="36"/>
        <v>7.4601354836948293</v>
      </c>
      <c r="BI29" s="28">
        <f t="shared" si="36"/>
        <v>7.7660010385263165</v>
      </c>
      <c r="BJ29" s="28">
        <f t="shared" si="36"/>
        <v>8.0844070811058941</v>
      </c>
      <c r="BK29" s="28">
        <f t="shared" si="36"/>
        <v>8.4158677714312358</v>
      </c>
      <c r="BL29" s="28">
        <f t="shared" si="36"/>
        <v>8.7609183500599155</v>
      </c>
      <c r="BM29" s="28">
        <f t="shared" si="36"/>
        <v>9.120116002412372</v>
      </c>
      <c r="BN29" s="28">
        <f t="shared" si="36"/>
        <v>9.4940407585112787</v>
      </c>
      <c r="BO29" s="28">
        <f t="shared" si="36"/>
        <v>9.8832964296102404</v>
      </c>
      <c r="BP29" s="28">
        <f t="shared" si="36"/>
        <v>10.28851158322426</v>
      </c>
      <c r="BQ29" s="28">
        <f t="shared" si="36"/>
        <v>10.710340558136453</v>
      </c>
      <c r="BR29" s="28">
        <f t="shared" si="36"/>
        <v>11.149464521020047</v>
      </c>
      <c r="BS29" s="28">
        <f t="shared" si="36"/>
        <v>11.606592566381869</v>
      </c>
      <c r="BT29" s="28">
        <f t="shared" si="36"/>
        <v>12.082462861603524</v>
      </c>
      <c r="BU29" s="28">
        <f t="shared" si="36"/>
        <v>12.577843838929267</v>
      </c>
      <c r="BV29" s="28">
        <f t="shared" si="36"/>
        <v>13.093535436325366</v>
      </c>
      <c r="BW29" s="28">
        <f t="shared" si="36"/>
        <v>13.630370389214706</v>
      </c>
      <c r="BX29" s="28">
        <f t="shared" si="36"/>
        <v>14.189215575172508</v>
      </c>
      <c r="BY29" s="28">
        <f t="shared" si="36"/>
        <v>14.770973413754579</v>
      </c>
      <c r="BZ29" s="28">
        <f t="shared" si="36"/>
        <v>15.376583323718515</v>
      </c>
      <c r="CA29" s="28">
        <f t="shared" si="36"/>
        <v>16.007023239990975</v>
      </c>
      <c r="CB29" s="28">
        <f t="shared" si="36"/>
        <v>16.663311192830605</v>
      </c>
      <c r="CC29" s="28">
        <f t="shared" si="36"/>
        <v>17.346506951736657</v>
      </c>
      <c r="CD29" s="28">
        <f t="shared" si="36"/>
        <v>18.057713736757858</v>
      </c>
      <c r="CE29" s="28">
        <f t="shared" si="36"/>
        <v>18.79807999996493</v>
      </c>
      <c r="CF29" s="28">
        <f t="shared" si="36"/>
        <v>19.568801279963491</v>
      </c>
      <c r="CG29" s="28">
        <f t="shared" si="36"/>
        <v>20.371122132441993</v>
      </c>
      <c r="CH29" s="28">
        <f t="shared" si="36"/>
        <v>21.206338139872113</v>
      </c>
      <c r="CI29" s="28">
        <f t="shared" si="36"/>
        <v>22.075798003606867</v>
      </c>
      <c r="CJ29" s="28">
        <f t="shared" si="36"/>
        <v>22.980905721754745</v>
      </c>
      <c r="CK29" s="28">
        <f t="shared" si="36"/>
        <v>23.923122856346687</v>
      </c>
      <c r="CL29" s="28">
        <f t="shared" si="36"/>
        <v>24.903970893456901</v>
      </c>
      <c r="CM29" s="28">
        <f t="shared" ref="CM29:EX32" si="37">CL29*(1+$M29)</f>
        <v>25.925033700088633</v>
      </c>
      <c r="CN29" s="28">
        <f t="shared" si="37"/>
        <v>26.987960081792266</v>
      </c>
      <c r="CO29" s="28">
        <f t="shared" si="37"/>
        <v>28.094466445145748</v>
      </c>
      <c r="CP29" s="28">
        <f t="shared" si="37"/>
        <v>29.246339569396721</v>
      </c>
      <c r="CQ29" s="28">
        <f t="shared" si="37"/>
        <v>30.445439491741983</v>
      </c>
      <c r="CR29" s="28">
        <f t="shared" si="37"/>
        <v>31.693702510903403</v>
      </c>
      <c r="CS29" s="28">
        <f t="shared" si="37"/>
        <v>32.993144313850443</v>
      </c>
      <c r="CT29" s="28">
        <f t="shared" si="37"/>
        <v>34.345863230718308</v>
      </c>
      <c r="CU29" s="28">
        <f t="shared" si="37"/>
        <v>35.754043623177758</v>
      </c>
      <c r="CV29" s="28">
        <f t="shared" si="37"/>
        <v>37.219959411728041</v>
      </c>
      <c r="CW29" s="28">
        <f t="shared" si="37"/>
        <v>38.74597774760889</v>
      </c>
      <c r="CX29" s="28">
        <f t="shared" si="37"/>
        <v>40.334562835260854</v>
      </c>
      <c r="CY29" s="28">
        <f t="shared" si="37"/>
        <v>41.988279911506545</v>
      </c>
      <c r="CZ29" s="28">
        <f t="shared" si="37"/>
        <v>43.709799387878313</v>
      </c>
      <c r="DA29" s="28">
        <f t="shared" si="37"/>
        <v>45.501901162781323</v>
      </c>
      <c r="DB29" s="28">
        <f t="shared" si="37"/>
        <v>47.367479110455356</v>
      </c>
      <c r="DC29" s="28">
        <f t="shared" si="37"/>
        <v>49.309545753984025</v>
      </c>
      <c r="DD29" s="28">
        <f t="shared" si="37"/>
        <v>51.331237129897367</v>
      </c>
      <c r="DE29" s="28">
        <f t="shared" si="37"/>
        <v>53.435817852223153</v>
      </c>
      <c r="DF29" s="28">
        <f t="shared" si="37"/>
        <v>55.626686384164294</v>
      </c>
      <c r="DG29" s="28">
        <f t="shared" si="37"/>
        <v>57.907380525915023</v>
      </c>
      <c r="DH29" s="28">
        <f t="shared" si="37"/>
        <v>60.281583127477532</v>
      </c>
      <c r="DI29" s="28">
        <f t="shared" si="37"/>
        <v>62.753128035704108</v>
      </c>
      <c r="DJ29" s="28">
        <f t="shared" si="37"/>
        <v>65.326006285167978</v>
      </c>
      <c r="DK29" s="28">
        <f t="shared" si="37"/>
        <v>68.004372542859855</v>
      </c>
      <c r="DL29" s="28">
        <f t="shared" si="37"/>
        <v>70.792551817117101</v>
      </c>
      <c r="DM29" s="28">
        <f t="shared" si="37"/>
        <v>73.695046441618899</v>
      </c>
      <c r="DN29" s="28">
        <f t="shared" si="37"/>
        <v>76.71654334572527</v>
      </c>
      <c r="DO29" s="28">
        <f t="shared" si="37"/>
        <v>79.861921622899999</v>
      </c>
      <c r="DP29" s="28">
        <f t="shared" si="37"/>
        <v>83.13626040943889</v>
      </c>
      <c r="DQ29" s="28">
        <f t="shared" si="37"/>
        <v>86.544847086225872</v>
      </c>
      <c r="DR29" s="28">
        <f t="shared" si="37"/>
        <v>90.093185816761121</v>
      </c>
      <c r="DS29" s="28">
        <f t="shared" si="37"/>
        <v>93.787006435248315</v>
      </c>
      <c r="DT29" s="28">
        <f t="shared" si="37"/>
        <v>97.632273699093489</v>
      </c>
      <c r="DU29" s="28">
        <f t="shared" si="37"/>
        <v>101.63519692075631</v>
      </c>
      <c r="DV29" s="28">
        <f t="shared" si="37"/>
        <v>105.80223999450732</v>
      </c>
      <c r="DW29" s="28">
        <f t="shared" si="37"/>
        <v>110.14013183428212</v>
      </c>
      <c r="DX29" s="28">
        <f t="shared" si="37"/>
        <v>114.65587723948768</v>
      </c>
      <c r="DY29" s="28">
        <f t="shared" si="37"/>
        <v>119.35676820630667</v>
      </c>
      <c r="DZ29" s="28">
        <f t="shared" si="37"/>
        <v>124.25039570276523</v>
      </c>
      <c r="EA29" s="28">
        <f t="shared" si="37"/>
        <v>129.3446619265786</v>
      </c>
      <c r="EB29" s="28">
        <f t="shared" si="37"/>
        <v>134.64779306556832</v>
      </c>
      <c r="EC29" s="28">
        <f t="shared" si="37"/>
        <v>140.16835258125661</v>
      </c>
      <c r="ED29" s="28">
        <f t="shared" si="37"/>
        <v>145.91525503708812</v>
      </c>
      <c r="EE29" s="28">
        <f t="shared" si="37"/>
        <v>151.89778049360871</v>
      </c>
      <c r="EF29" s="28">
        <f t="shared" si="37"/>
        <v>158.12558949384666</v>
      </c>
      <c r="EG29" s="28">
        <f t="shared" si="37"/>
        <v>164.60873866309436</v>
      </c>
      <c r="EH29" s="28">
        <f t="shared" si="37"/>
        <v>171.35769694828122</v>
      </c>
      <c r="EI29" s="28">
        <f t="shared" si="37"/>
        <v>178.38336252316074</v>
      </c>
      <c r="EJ29" s="28">
        <f t="shared" si="37"/>
        <v>185.69708038661031</v>
      </c>
      <c r="EK29" s="28">
        <f t="shared" si="37"/>
        <v>193.31066068246133</v>
      </c>
      <c r="EL29" s="28">
        <f t="shared" si="37"/>
        <v>201.23639777044224</v>
      </c>
      <c r="EM29" s="28">
        <f t="shared" si="37"/>
        <v>209.48709007903037</v>
      </c>
      <c r="EN29" s="28">
        <f t="shared" si="37"/>
        <v>218.07606077227061</v>
      </c>
      <c r="EO29" s="28">
        <f t="shared" si="37"/>
        <v>227.01717926393368</v>
      </c>
      <c r="EP29" s="28">
        <f t="shared" si="37"/>
        <v>236.32488361375493</v>
      </c>
      <c r="EQ29" s="28">
        <f t="shared" si="37"/>
        <v>246.01420384191886</v>
      </c>
      <c r="ER29" s="28">
        <f t="shared" si="37"/>
        <v>256.10078619943749</v>
      </c>
      <c r="ES29" s="28">
        <f t="shared" si="37"/>
        <v>266.60091843361442</v>
      </c>
      <c r="ET29" s="28">
        <f t="shared" si="37"/>
        <v>277.53155608939261</v>
      </c>
      <c r="EU29" s="28">
        <f t="shared" si="37"/>
        <v>288.91034988905767</v>
      </c>
      <c r="EV29" s="28">
        <f t="shared" si="37"/>
        <v>300.755674234509</v>
      </c>
      <c r="EW29" s="28">
        <f t="shared" si="37"/>
        <v>313.08665687812385</v>
      </c>
      <c r="EX29" s="28">
        <f t="shared" si="37"/>
        <v>325.92320981012688</v>
      </c>
      <c r="EY29" s="28">
        <f t="shared" si="33"/>
        <v>339.28606141234206</v>
      </c>
      <c r="EZ29" s="28">
        <f t="shared" si="33"/>
        <v>353.19678993024809</v>
      </c>
      <c r="FA29" s="28">
        <f t="shared" si="33"/>
        <v>367.67785831738826</v>
      </c>
      <c r="FB29" s="28">
        <f t="shared" si="33"/>
        <v>382.75265050840113</v>
      </c>
      <c r="FC29" s="28">
        <f t="shared" si="33"/>
        <v>398.44550917924556</v>
      </c>
      <c r="FD29" s="28">
        <f t="shared" si="33"/>
        <v>414.78177505559461</v>
      </c>
      <c r="FE29" s="28">
        <f t="shared" si="33"/>
        <v>431.78782783287397</v>
      </c>
      <c r="FF29" s="28">
        <f t="shared" si="33"/>
        <v>449.49112877402177</v>
      </c>
      <c r="FG29" s="28">
        <f t="shared" si="33"/>
        <v>467.92026505375662</v>
      </c>
      <c r="FH29" s="28">
        <f t="shared" si="33"/>
        <v>487.10499592096062</v>
      </c>
      <c r="FI29" s="28">
        <f t="shared" si="33"/>
        <v>507.07630075371998</v>
      </c>
      <c r="FJ29" s="28">
        <f t="shared" si="33"/>
        <v>527.8664290846225</v>
      </c>
      <c r="FK29" s="28">
        <f t="shared" si="33"/>
        <v>549.508952677092</v>
      </c>
      <c r="FL29" s="28">
        <f t="shared" si="33"/>
        <v>572.0388197368527</v>
      </c>
      <c r="FM29" s="28">
        <f t="shared" si="33"/>
        <v>595.49241134606359</v>
      </c>
      <c r="FN29" s="28">
        <f t="shared" si="33"/>
        <v>619.9076002112522</v>
      </c>
      <c r="FO29" s="28">
        <f t="shared" si="33"/>
        <v>645.32381181991354</v>
      </c>
      <c r="FP29" s="28">
        <f t="shared" si="33"/>
        <v>671.78208810452998</v>
      </c>
      <c r="FQ29" s="28">
        <f t="shared" si="33"/>
        <v>699.32515371681563</v>
      </c>
      <c r="FR29" s="28">
        <f t="shared" si="33"/>
        <v>727.99748501920499</v>
      </c>
      <c r="FS29" s="28">
        <f t="shared" si="33"/>
        <v>757.84538190499234</v>
      </c>
      <c r="FT29" s="28">
        <f t="shared" si="33"/>
        <v>788.91704256309697</v>
      </c>
      <c r="FU29" s="28">
        <f t="shared" si="33"/>
        <v>821.2626413081839</v>
      </c>
      <c r="FV29" s="28">
        <f t="shared" si="33"/>
        <v>854.93440960181943</v>
      </c>
      <c r="FW29" s="28">
        <f t="shared" si="33"/>
        <v>889.98672039549399</v>
      </c>
      <c r="FX29" s="28">
        <f t="shared" si="33"/>
        <v>926.47617593170912</v>
      </c>
      <c r="FY29" s="28">
        <f t="shared" si="33"/>
        <v>964.46169914490918</v>
      </c>
      <c r="FZ29" s="28">
        <f t="shared" si="33"/>
        <v>1004.0046288098504</v>
      </c>
      <c r="GA29" s="28">
        <f t="shared" si="33"/>
        <v>1045.1688185910541</v>
      </c>
      <c r="GB29" s="28">
        <f t="shared" si="33"/>
        <v>1088.0207401532873</v>
      </c>
      <c r="GC29" s="28">
        <f t="shared" si="33"/>
        <v>1132.629590499572</v>
      </c>
      <c r="GD29" s="28">
        <f t="shared" si="33"/>
        <v>1179.0674037100544</v>
      </c>
      <c r="GE29" s="28">
        <f t="shared" si="32"/>
        <v>1227.4091672621664</v>
      </c>
      <c r="GF29" s="28">
        <f t="shared" si="32"/>
        <v>1277.7329431199153</v>
      </c>
      <c r="GG29" s="28">
        <f t="shared" si="32"/>
        <v>1330.1199937878316</v>
      </c>
      <c r="GH29" s="28">
        <f t="shared" si="32"/>
        <v>1384.6549135331327</v>
      </c>
      <c r="GI29" s="28">
        <f t="shared" si="32"/>
        <v>1441.425764987991</v>
      </c>
      <c r="GJ29" s="28">
        <f t="shared" si="32"/>
        <v>1500.5242213524984</v>
      </c>
      <c r="GK29" s="28">
        <f t="shared" si="32"/>
        <v>1562.0457144279508</v>
      </c>
      <c r="GL29" s="28">
        <f t="shared" si="32"/>
        <v>1626.0895887194965</v>
      </c>
      <c r="GM29" s="28">
        <f t="shared" si="32"/>
        <v>1692.7592618569959</v>
      </c>
      <c r="GN29" s="28">
        <f t="shared" si="32"/>
        <v>1762.1623915931325</v>
      </c>
      <c r="GO29" s="28">
        <f t="shared" si="32"/>
        <v>1834.4110496484509</v>
      </c>
      <c r="GP29" s="28">
        <f t="shared" si="32"/>
        <v>1909.6219026840372</v>
      </c>
      <c r="GQ29" s="28">
        <f t="shared" si="32"/>
        <v>1987.9164006940825</v>
      </c>
      <c r="GR29" s="28">
        <f t="shared" si="32"/>
        <v>2069.4209731225396</v>
      </c>
      <c r="GS29" s="28">
        <f t="shared" si="32"/>
        <v>2154.2672330205637</v>
      </c>
      <c r="GT29" s="28">
        <f t="shared" si="32"/>
        <v>2242.5921895744068</v>
      </c>
      <c r="GU29" s="28">
        <f t="shared" si="32"/>
        <v>2334.5384693469573</v>
      </c>
      <c r="GV29" s="28">
        <f t="shared" si="32"/>
        <v>2430.2545465901826</v>
      </c>
      <c r="GW29" s="28">
        <f t="shared" si="32"/>
        <v>2529.8949830003799</v>
      </c>
      <c r="GX29" s="28">
        <f t="shared" si="32"/>
        <v>2633.620677303395</v>
      </c>
      <c r="GY29" s="28">
        <f t="shared" si="32"/>
        <v>2741.5991250728339</v>
      </c>
      <c r="GZ29" s="28">
        <f t="shared" si="32"/>
        <v>2854.0046892008199</v>
      </c>
      <c r="HA29" s="28">
        <f t="shared" si="32"/>
        <v>2971.0188814580533</v>
      </c>
      <c r="HB29" s="28">
        <f t="shared" si="32"/>
        <v>3092.8306555978334</v>
      </c>
      <c r="HC29" s="28">
        <f t="shared" si="32"/>
        <v>3219.6367124773442</v>
      </c>
      <c r="HD29" s="28">
        <f t="shared" si="32"/>
        <v>3351.6418176889151</v>
      </c>
      <c r="HE29" s="28">
        <f t="shared" si="32"/>
        <v>3489.0591322141604</v>
      </c>
      <c r="HF29" s="28">
        <f t="shared" si="32"/>
        <v>3632.1105566349406</v>
      </c>
      <c r="HG29" s="28">
        <f t="shared" si="32"/>
        <v>3781.027089456973</v>
      </c>
      <c r="HH29" s="28">
        <f t="shared" si="32"/>
        <v>3936.0492001247085</v>
      </c>
    </row>
    <row r="30" spans="1:216" ht="16.5" customHeight="1" x14ac:dyDescent="0.2">
      <c r="A30" s="22">
        <f t="shared" si="14"/>
        <v>18</v>
      </c>
      <c r="B30" s="22"/>
      <c r="C30" s="23" t="s">
        <v>245</v>
      </c>
      <c r="D30" s="24"/>
      <c r="E30" s="20">
        <v>49.88666666666667</v>
      </c>
      <c r="F30" s="20">
        <v>1.45</v>
      </c>
      <c r="G30" s="25">
        <v>4.3000000000000003E-2</v>
      </c>
      <c r="H30" s="26">
        <f t="shared" si="8"/>
        <v>4.2666666666666672E-2</v>
      </c>
      <c r="I30" s="26">
        <f t="shared" si="9"/>
        <v>4.2333333333333341E-2</v>
      </c>
      <c r="J30" s="26">
        <f t="shared" si="10"/>
        <v>4.200000000000001E-2</v>
      </c>
      <c r="K30" s="26">
        <f t="shared" si="11"/>
        <v>4.1666666666666678E-2</v>
      </c>
      <c r="L30" s="26">
        <f t="shared" si="12"/>
        <v>4.1333333333333347E-2</v>
      </c>
      <c r="M30" s="26">
        <f t="shared" si="15"/>
        <v>4.1000000000000002E-2</v>
      </c>
      <c r="N30" s="25">
        <f t="shared" si="16"/>
        <v>7.1561462657724784E-2</v>
      </c>
      <c r="P30" s="27">
        <f t="shared" si="1"/>
        <v>-49.88666666666667</v>
      </c>
      <c r="Q30" s="28">
        <f t="shared" si="2"/>
        <v>1.5123499999999999</v>
      </c>
      <c r="R30" s="28">
        <f t="shared" si="3"/>
        <v>1.5773810499999998</v>
      </c>
      <c r="S30" s="28">
        <f t="shared" si="3"/>
        <v>1.6452084351499998</v>
      </c>
      <c r="T30" s="28">
        <f t="shared" si="3"/>
        <v>1.7159523978614497</v>
      </c>
      <c r="U30" s="28">
        <f t="shared" si="3"/>
        <v>1.789738350969492</v>
      </c>
      <c r="V30" s="28">
        <f t="shared" si="4"/>
        <v>1.866100520610857</v>
      </c>
      <c r="W30" s="28">
        <f t="shared" si="4"/>
        <v>1.9450987759833833</v>
      </c>
      <c r="X30" s="28">
        <f t="shared" si="4"/>
        <v>2.0267929245746856</v>
      </c>
      <c r="Y30" s="28">
        <f t="shared" si="4"/>
        <v>2.1112426297652975</v>
      </c>
      <c r="Z30" s="28">
        <f t="shared" si="4"/>
        <v>2.1985073251289302</v>
      </c>
      <c r="AA30" s="28">
        <f t="shared" si="36"/>
        <v>2.2886461254592163</v>
      </c>
      <c r="AB30" s="28">
        <f t="shared" si="36"/>
        <v>2.3824806166030439</v>
      </c>
      <c r="AC30" s="28">
        <f t="shared" si="36"/>
        <v>2.4801623218837685</v>
      </c>
      <c r="AD30" s="28">
        <f t="shared" si="36"/>
        <v>2.5818489770810027</v>
      </c>
      <c r="AE30" s="28">
        <f t="shared" si="36"/>
        <v>2.6877047851413236</v>
      </c>
      <c r="AF30" s="28">
        <f t="shared" si="36"/>
        <v>2.7979006813321177</v>
      </c>
      <c r="AG30" s="28">
        <f t="shared" si="36"/>
        <v>2.9126146092667344</v>
      </c>
      <c r="AH30" s="28">
        <f t="shared" si="36"/>
        <v>3.0320318082466704</v>
      </c>
      <c r="AI30" s="28">
        <f t="shared" si="36"/>
        <v>3.1563451123847837</v>
      </c>
      <c r="AJ30" s="28">
        <f t="shared" si="36"/>
        <v>3.2857552619925596</v>
      </c>
      <c r="AK30" s="28">
        <f t="shared" si="36"/>
        <v>3.4204712277342542</v>
      </c>
      <c r="AL30" s="28">
        <f t="shared" si="36"/>
        <v>3.5607105480713583</v>
      </c>
      <c r="AM30" s="28">
        <f t="shared" si="36"/>
        <v>3.7066996805422838</v>
      </c>
      <c r="AN30" s="28">
        <f t="shared" si="36"/>
        <v>3.8586743674445172</v>
      </c>
      <c r="AO30" s="28">
        <f t="shared" si="36"/>
        <v>4.0168800165097425</v>
      </c>
      <c r="AP30" s="28">
        <f t="shared" si="36"/>
        <v>4.1815720971866419</v>
      </c>
      <c r="AQ30" s="28">
        <f t="shared" si="36"/>
        <v>4.3530165531712939</v>
      </c>
      <c r="AR30" s="28">
        <f t="shared" si="36"/>
        <v>4.5314902318513166</v>
      </c>
      <c r="AS30" s="28">
        <f t="shared" si="36"/>
        <v>4.7172813313572206</v>
      </c>
      <c r="AT30" s="28">
        <f t="shared" si="36"/>
        <v>4.9106898659428664</v>
      </c>
      <c r="AU30" s="28">
        <f t="shared" si="36"/>
        <v>5.1120281504465233</v>
      </c>
      <c r="AV30" s="28">
        <f t="shared" si="36"/>
        <v>5.3216213046148306</v>
      </c>
      <c r="AW30" s="28">
        <f t="shared" si="36"/>
        <v>5.5398077781040387</v>
      </c>
      <c r="AX30" s="28">
        <f t="shared" si="36"/>
        <v>5.7669398970063037</v>
      </c>
      <c r="AY30" s="28">
        <f t="shared" si="36"/>
        <v>6.0033844327835615</v>
      </c>
      <c r="AZ30" s="28">
        <f t="shared" si="36"/>
        <v>6.2495231945276872</v>
      </c>
      <c r="BA30" s="28">
        <f t="shared" si="36"/>
        <v>6.5057536455033222</v>
      </c>
      <c r="BB30" s="28">
        <f t="shared" si="36"/>
        <v>6.7724895449689582</v>
      </c>
      <c r="BC30" s="28">
        <f t="shared" si="36"/>
        <v>7.0501616163126846</v>
      </c>
      <c r="BD30" s="28">
        <f t="shared" si="36"/>
        <v>7.339218242581504</v>
      </c>
      <c r="BE30" s="28">
        <f t="shared" si="36"/>
        <v>7.6401261905273454</v>
      </c>
      <c r="BF30" s="28">
        <f t="shared" si="36"/>
        <v>7.9533713643389659</v>
      </c>
      <c r="BG30" s="28">
        <f t="shared" si="36"/>
        <v>8.2794595902768631</v>
      </c>
      <c r="BH30" s="28">
        <f t="shared" si="36"/>
        <v>8.618917433478213</v>
      </c>
      <c r="BI30" s="28">
        <f t="shared" si="36"/>
        <v>8.972293048250819</v>
      </c>
      <c r="BJ30" s="28">
        <f t="shared" si="36"/>
        <v>9.3401570632291016</v>
      </c>
      <c r="BK30" s="28">
        <f t="shared" si="36"/>
        <v>9.7231035028214947</v>
      </c>
      <c r="BL30" s="28">
        <f t="shared" si="36"/>
        <v>10.121750746437176</v>
      </c>
      <c r="BM30" s="28">
        <f t="shared" si="36"/>
        <v>10.536742527041099</v>
      </c>
      <c r="BN30" s="28">
        <f t="shared" si="36"/>
        <v>10.968748970649782</v>
      </c>
      <c r="BO30" s="28">
        <f t="shared" si="36"/>
        <v>11.418467678446422</v>
      </c>
      <c r="BP30" s="28">
        <f t="shared" si="36"/>
        <v>11.886624853262724</v>
      </c>
      <c r="BQ30" s="28">
        <f t="shared" si="36"/>
        <v>12.373976472246495</v>
      </c>
      <c r="BR30" s="28">
        <f t="shared" si="36"/>
        <v>12.8813095076086</v>
      </c>
      <c r="BS30" s="28">
        <f t="shared" si="36"/>
        <v>13.409443197420552</v>
      </c>
      <c r="BT30" s="28">
        <f t="shared" si="36"/>
        <v>13.959230368514794</v>
      </c>
      <c r="BU30" s="28">
        <f t="shared" si="36"/>
        <v>14.531558813623899</v>
      </c>
      <c r="BV30" s="28">
        <f t="shared" si="36"/>
        <v>15.127352724982478</v>
      </c>
      <c r="BW30" s="28">
        <f t="shared" si="36"/>
        <v>15.747574186706759</v>
      </c>
      <c r="BX30" s="28">
        <f t="shared" si="36"/>
        <v>16.393224728361734</v>
      </c>
      <c r="BY30" s="28">
        <f t="shared" si="36"/>
        <v>17.065346942224565</v>
      </c>
      <c r="BZ30" s="28">
        <f t="shared" si="36"/>
        <v>17.765026166855773</v>
      </c>
      <c r="CA30" s="28">
        <f t="shared" si="36"/>
        <v>18.493392239696856</v>
      </c>
      <c r="CB30" s="28">
        <f t="shared" si="36"/>
        <v>19.251621321524425</v>
      </c>
      <c r="CC30" s="28">
        <f t="shared" si="36"/>
        <v>20.040937795706924</v>
      </c>
      <c r="CD30" s="28">
        <f t="shared" si="36"/>
        <v>20.862616245330905</v>
      </c>
      <c r="CE30" s="28">
        <f t="shared" si="36"/>
        <v>21.71798351138947</v>
      </c>
      <c r="CF30" s="28">
        <f t="shared" si="36"/>
        <v>22.608420835356437</v>
      </c>
      <c r="CG30" s="28">
        <f t="shared" si="36"/>
        <v>23.53536608960605</v>
      </c>
      <c r="CH30" s="28">
        <f t="shared" si="36"/>
        <v>24.500316099279896</v>
      </c>
      <c r="CI30" s="28">
        <f t="shared" si="36"/>
        <v>25.504829059350371</v>
      </c>
      <c r="CJ30" s="28">
        <f t="shared" si="36"/>
        <v>26.550527050783735</v>
      </c>
      <c r="CK30" s="28">
        <f t="shared" si="36"/>
        <v>27.639098659865866</v>
      </c>
      <c r="CL30" s="28">
        <f t="shared" si="36"/>
        <v>28.772301704920363</v>
      </c>
      <c r="CM30" s="28">
        <f t="shared" si="37"/>
        <v>29.951966074822096</v>
      </c>
      <c r="CN30" s="28">
        <f t="shared" si="37"/>
        <v>31.179996683889801</v>
      </c>
      <c r="CO30" s="28">
        <f t="shared" si="37"/>
        <v>32.458376547929284</v>
      </c>
      <c r="CP30" s="28">
        <f t="shared" si="37"/>
        <v>33.789169986394384</v>
      </c>
      <c r="CQ30" s="28">
        <f t="shared" si="37"/>
        <v>35.17452595583655</v>
      </c>
      <c r="CR30" s="28">
        <f t="shared" si="37"/>
        <v>36.61668152002585</v>
      </c>
      <c r="CS30" s="28">
        <f t="shared" si="37"/>
        <v>38.117965462346909</v>
      </c>
      <c r="CT30" s="28">
        <f t="shared" si="37"/>
        <v>39.680802046303128</v>
      </c>
      <c r="CU30" s="28">
        <f t="shared" si="37"/>
        <v>41.307714930201556</v>
      </c>
      <c r="CV30" s="28">
        <f t="shared" si="37"/>
        <v>43.001331242339816</v>
      </c>
      <c r="CW30" s="28">
        <f t="shared" si="37"/>
        <v>44.764385823275745</v>
      </c>
      <c r="CX30" s="28">
        <f t="shared" si="37"/>
        <v>46.599725642030045</v>
      </c>
      <c r="CY30" s="28">
        <f t="shared" si="37"/>
        <v>48.510314393353276</v>
      </c>
      <c r="CZ30" s="28">
        <f t="shared" si="37"/>
        <v>50.49923728348076</v>
      </c>
      <c r="DA30" s="28">
        <f t="shared" si="37"/>
        <v>52.569706012103467</v>
      </c>
      <c r="DB30" s="28">
        <f t="shared" si="37"/>
        <v>54.725063958599705</v>
      </c>
      <c r="DC30" s="28">
        <f t="shared" si="37"/>
        <v>56.968791580902291</v>
      </c>
      <c r="DD30" s="28">
        <f t="shared" si="37"/>
        <v>59.304512035719284</v>
      </c>
      <c r="DE30" s="28">
        <f t="shared" si="37"/>
        <v>61.735997029183771</v>
      </c>
      <c r="DF30" s="28">
        <f t="shared" si="37"/>
        <v>64.267172907380299</v>
      </c>
      <c r="DG30" s="28">
        <f t="shared" si="37"/>
        <v>66.902126996582894</v>
      </c>
      <c r="DH30" s="28">
        <f t="shared" si="37"/>
        <v>69.645114203442787</v>
      </c>
      <c r="DI30" s="28">
        <f t="shared" si="37"/>
        <v>72.500563885783933</v>
      </c>
      <c r="DJ30" s="28">
        <f t="shared" si="37"/>
        <v>75.473087005101064</v>
      </c>
      <c r="DK30" s="28">
        <f t="shared" si="37"/>
        <v>78.567483572310195</v>
      </c>
      <c r="DL30" s="28">
        <f t="shared" si="37"/>
        <v>81.788750398774908</v>
      </c>
      <c r="DM30" s="28">
        <f t="shared" si="37"/>
        <v>85.142089165124673</v>
      </c>
      <c r="DN30" s="28">
        <f t="shared" si="37"/>
        <v>88.632914820894783</v>
      </c>
      <c r="DO30" s="28">
        <f t="shared" si="37"/>
        <v>92.266864328551463</v>
      </c>
      <c r="DP30" s="28">
        <f t="shared" si="37"/>
        <v>96.049805766022061</v>
      </c>
      <c r="DQ30" s="28">
        <f t="shared" si="37"/>
        <v>99.987847802428959</v>
      </c>
      <c r="DR30" s="28">
        <f t="shared" si="37"/>
        <v>104.08734956232854</v>
      </c>
      <c r="DS30" s="28">
        <f t="shared" si="37"/>
        <v>108.354930894384</v>
      </c>
      <c r="DT30" s="28">
        <f t="shared" si="37"/>
        <v>112.79748306105374</v>
      </c>
      <c r="DU30" s="28">
        <f t="shared" si="37"/>
        <v>117.42217986655693</v>
      </c>
      <c r="DV30" s="28">
        <f t="shared" si="37"/>
        <v>122.23648924108575</v>
      </c>
      <c r="DW30" s="28">
        <f t="shared" si="37"/>
        <v>127.24818529997026</v>
      </c>
      <c r="DX30" s="28">
        <f t="shared" si="37"/>
        <v>132.46536089726902</v>
      </c>
      <c r="DY30" s="28">
        <f t="shared" si="37"/>
        <v>137.89644069405705</v>
      </c>
      <c r="DZ30" s="28">
        <f t="shared" si="37"/>
        <v>143.55019476251337</v>
      </c>
      <c r="EA30" s="28">
        <f t="shared" si="37"/>
        <v>149.43575274777641</v>
      </c>
      <c r="EB30" s="28">
        <f t="shared" si="37"/>
        <v>155.56261861043524</v>
      </c>
      <c r="EC30" s="28">
        <f t="shared" si="37"/>
        <v>161.94068597346308</v>
      </c>
      <c r="ED30" s="28">
        <f t="shared" si="37"/>
        <v>168.58025409837504</v>
      </c>
      <c r="EE30" s="28">
        <f t="shared" si="37"/>
        <v>175.49204451640841</v>
      </c>
      <c r="EF30" s="28">
        <f t="shared" si="37"/>
        <v>182.68721834158114</v>
      </c>
      <c r="EG30" s="28">
        <f t="shared" si="37"/>
        <v>190.17739429358596</v>
      </c>
      <c r="EH30" s="28">
        <f t="shared" si="37"/>
        <v>197.97466745962296</v>
      </c>
      <c r="EI30" s="28">
        <f t="shared" si="37"/>
        <v>206.0916288254675</v>
      </c>
      <c r="EJ30" s="28">
        <f t="shared" si="37"/>
        <v>214.54138560731164</v>
      </c>
      <c r="EK30" s="28">
        <f t="shared" si="37"/>
        <v>223.33758241721139</v>
      </c>
      <c r="EL30" s="28">
        <f t="shared" si="37"/>
        <v>232.49442329631705</v>
      </c>
      <c r="EM30" s="28">
        <f t="shared" si="37"/>
        <v>242.02669465146604</v>
      </c>
      <c r="EN30" s="28">
        <f t="shared" si="37"/>
        <v>251.94978913217614</v>
      </c>
      <c r="EO30" s="28">
        <f t="shared" si="37"/>
        <v>262.27973048659533</v>
      </c>
      <c r="EP30" s="28">
        <f t="shared" si="37"/>
        <v>273.03319943654571</v>
      </c>
      <c r="EQ30" s="28">
        <f t="shared" si="37"/>
        <v>284.22756061344404</v>
      </c>
      <c r="ER30" s="28">
        <f t="shared" si="37"/>
        <v>295.88089059859522</v>
      </c>
      <c r="ES30" s="28">
        <f t="shared" si="37"/>
        <v>308.0120071131376</v>
      </c>
      <c r="ET30" s="28">
        <f t="shared" si="37"/>
        <v>320.64049940477622</v>
      </c>
      <c r="EU30" s="28">
        <f t="shared" si="37"/>
        <v>333.78675988037202</v>
      </c>
      <c r="EV30" s="28">
        <f t="shared" si="37"/>
        <v>347.47201703546722</v>
      </c>
      <c r="EW30" s="28">
        <f t="shared" si="37"/>
        <v>361.71836973392135</v>
      </c>
      <c r="EX30" s="28">
        <f t="shared" si="37"/>
        <v>376.54882289301207</v>
      </c>
      <c r="EY30" s="28">
        <f t="shared" si="33"/>
        <v>391.98732463162554</v>
      </c>
      <c r="EZ30" s="28">
        <f t="shared" si="33"/>
        <v>408.05880494152217</v>
      </c>
      <c r="FA30" s="28">
        <f t="shared" si="33"/>
        <v>424.78921594412452</v>
      </c>
      <c r="FB30" s="28">
        <f t="shared" si="33"/>
        <v>442.20557379783361</v>
      </c>
      <c r="FC30" s="28">
        <f t="shared" si="33"/>
        <v>460.33600232354473</v>
      </c>
      <c r="FD30" s="28">
        <f t="shared" si="33"/>
        <v>479.20977841881006</v>
      </c>
      <c r="FE30" s="28">
        <f t="shared" si="33"/>
        <v>498.85737933398121</v>
      </c>
      <c r="FF30" s="28">
        <f t="shared" si="33"/>
        <v>519.31053188667443</v>
      </c>
      <c r="FG30" s="28">
        <f t="shared" si="33"/>
        <v>540.60226369402801</v>
      </c>
      <c r="FH30" s="28">
        <f t="shared" si="33"/>
        <v>562.76695650548311</v>
      </c>
      <c r="FI30" s="28">
        <f t="shared" si="33"/>
        <v>585.84040172220784</v>
      </c>
      <c r="FJ30" s="28">
        <f t="shared" si="33"/>
        <v>609.85985819281836</v>
      </c>
      <c r="FK30" s="28">
        <f t="shared" si="33"/>
        <v>634.86411237872392</v>
      </c>
      <c r="FL30" s="28">
        <f t="shared" si="33"/>
        <v>660.89354098625154</v>
      </c>
      <c r="FM30" s="28">
        <f t="shared" si="33"/>
        <v>687.99017616668777</v>
      </c>
      <c r="FN30" s="28">
        <f t="shared" si="33"/>
        <v>716.1977733895219</v>
      </c>
      <c r="FO30" s="28">
        <f t="shared" si="33"/>
        <v>745.56188209849222</v>
      </c>
      <c r="FP30" s="28">
        <f t="shared" si="33"/>
        <v>776.12991926453037</v>
      </c>
      <c r="FQ30" s="28">
        <f t="shared" si="33"/>
        <v>807.95124595437608</v>
      </c>
      <c r="FR30" s="28">
        <f t="shared" si="33"/>
        <v>841.07724703850545</v>
      </c>
      <c r="FS30" s="28">
        <f t="shared" si="33"/>
        <v>875.56141416708408</v>
      </c>
      <c r="FT30" s="28">
        <f t="shared" si="33"/>
        <v>911.45943214793442</v>
      </c>
      <c r="FU30" s="28">
        <f t="shared" si="33"/>
        <v>948.82926886599967</v>
      </c>
      <c r="FV30" s="28">
        <f t="shared" si="33"/>
        <v>987.7312688895056</v>
      </c>
      <c r="FW30" s="28">
        <f t="shared" si="33"/>
        <v>1028.2282509139752</v>
      </c>
      <c r="FX30" s="28">
        <f t="shared" si="33"/>
        <v>1070.3856092014482</v>
      </c>
      <c r="FY30" s="28">
        <f t="shared" si="33"/>
        <v>1114.2714191787074</v>
      </c>
      <c r="FZ30" s="28">
        <f t="shared" si="33"/>
        <v>1159.9565473650343</v>
      </c>
      <c r="GA30" s="28">
        <f t="shared" si="33"/>
        <v>1207.5147658070007</v>
      </c>
      <c r="GB30" s="28">
        <f t="shared" si="33"/>
        <v>1257.0228712050875</v>
      </c>
      <c r="GC30" s="28">
        <f t="shared" si="33"/>
        <v>1308.5608089244961</v>
      </c>
      <c r="GD30" s="28">
        <f t="shared" si="33"/>
        <v>1362.2118020904004</v>
      </c>
      <c r="GE30" s="28">
        <f t="shared" si="32"/>
        <v>1418.0624859761067</v>
      </c>
      <c r="GF30" s="28">
        <f t="shared" si="32"/>
        <v>1476.2030479011269</v>
      </c>
      <c r="GG30" s="28">
        <f t="shared" si="32"/>
        <v>1536.727372865073</v>
      </c>
      <c r="GH30" s="28">
        <f t="shared" si="32"/>
        <v>1599.7331951525409</v>
      </c>
      <c r="GI30" s="28">
        <f t="shared" si="32"/>
        <v>1665.322256153795</v>
      </c>
      <c r="GJ30" s="28">
        <f t="shared" si="32"/>
        <v>1733.6004686561005</v>
      </c>
      <c r="GK30" s="28">
        <f t="shared" si="32"/>
        <v>1804.6780878710006</v>
      </c>
      <c r="GL30" s="28">
        <f t="shared" si="32"/>
        <v>1878.6698894737115</v>
      </c>
      <c r="GM30" s="28">
        <f t="shared" si="32"/>
        <v>1955.6953549421335</v>
      </c>
      <c r="GN30" s="28">
        <f t="shared" si="32"/>
        <v>2035.8788644947608</v>
      </c>
      <c r="GO30" s="28">
        <f t="shared" si="32"/>
        <v>2119.3498979390461</v>
      </c>
      <c r="GP30" s="28">
        <f t="shared" si="32"/>
        <v>2206.2432437545467</v>
      </c>
      <c r="GQ30" s="28">
        <f t="shared" si="32"/>
        <v>2296.6992167484827</v>
      </c>
      <c r="GR30" s="28">
        <f t="shared" si="32"/>
        <v>2390.8638846351705</v>
      </c>
      <c r="GS30" s="28">
        <f t="shared" si="32"/>
        <v>2488.8893039052123</v>
      </c>
      <c r="GT30" s="28">
        <f t="shared" si="32"/>
        <v>2590.9337653653256</v>
      </c>
      <c r="GU30" s="28">
        <f t="shared" si="32"/>
        <v>2697.1620497453036</v>
      </c>
      <c r="GV30" s="28">
        <f t="shared" si="32"/>
        <v>2807.745693784861</v>
      </c>
      <c r="GW30" s="28">
        <f t="shared" si="32"/>
        <v>2922.86326723004</v>
      </c>
      <c r="GX30" s="28">
        <f t="shared" si="32"/>
        <v>3042.7006611864713</v>
      </c>
      <c r="GY30" s="28">
        <f t="shared" si="32"/>
        <v>3167.4513882951164</v>
      </c>
      <c r="GZ30" s="28">
        <f t="shared" si="32"/>
        <v>3297.3168952152159</v>
      </c>
      <c r="HA30" s="28">
        <f t="shared" si="32"/>
        <v>3432.5068879190394</v>
      </c>
      <c r="HB30" s="28">
        <f t="shared" si="32"/>
        <v>3573.2396703237196</v>
      </c>
      <c r="HC30" s="28">
        <f t="shared" si="32"/>
        <v>3719.7424968069918</v>
      </c>
      <c r="HD30" s="28">
        <f t="shared" si="32"/>
        <v>3872.2519391760779</v>
      </c>
      <c r="HE30" s="28">
        <f t="shared" si="32"/>
        <v>4031.0142686822969</v>
      </c>
      <c r="HF30" s="28">
        <f t="shared" si="32"/>
        <v>4196.2858536982712</v>
      </c>
      <c r="HG30" s="28">
        <f t="shared" si="32"/>
        <v>4368.3335736998997</v>
      </c>
      <c r="HH30" s="28">
        <f t="shared" si="32"/>
        <v>4547.4352502215952</v>
      </c>
    </row>
    <row r="31" spans="1:216" ht="16.5" customHeight="1" x14ac:dyDescent="0.2">
      <c r="A31" s="22">
        <f t="shared" si="14"/>
        <v>19</v>
      </c>
      <c r="B31" s="22"/>
      <c r="C31" s="23" t="s">
        <v>246</v>
      </c>
      <c r="D31" s="24"/>
      <c r="E31" s="20">
        <v>49.840333333333326</v>
      </c>
      <c r="F31" s="20">
        <v>2.4</v>
      </c>
      <c r="G31" s="25">
        <v>3.3866666666666663E-2</v>
      </c>
      <c r="H31" s="26">
        <f t="shared" si="8"/>
        <v>3.5055555555555555E-2</v>
      </c>
      <c r="I31" s="26">
        <f t="shared" si="9"/>
        <v>3.6244444444444447E-2</v>
      </c>
      <c r="J31" s="26">
        <f t="shared" si="10"/>
        <v>3.7433333333333339E-2</v>
      </c>
      <c r="K31" s="26">
        <f t="shared" si="11"/>
        <v>3.8622222222222231E-2</v>
      </c>
      <c r="L31" s="26">
        <f t="shared" si="12"/>
        <v>3.9811111111111123E-2</v>
      </c>
      <c r="M31" s="26">
        <f t="shared" si="15"/>
        <v>4.1000000000000002E-2</v>
      </c>
      <c r="N31" s="25">
        <f t="shared" si="16"/>
        <v>8.8948967092543185E-2</v>
      </c>
      <c r="P31" s="27">
        <f t="shared" si="1"/>
        <v>-49.840333333333326</v>
      </c>
      <c r="Q31" s="28">
        <f t="shared" si="2"/>
        <v>2.4812799999999999</v>
      </c>
      <c r="R31" s="28">
        <f t="shared" si="3"/>
        <v>2.5653126826666668</v>
      </c>
      <c r="S31" s="28">
        <f t="shared" si="3"/>
        <v>2.6521912721863115</v>
      </c>
      <c r="T31" s="28">
        <f t="shared" si="3"/>
        <v>2.7420121499376879</v>
      </c>
      <c r="U31" s="28">
        <f t="shared" si="3"/>
        <v>2.8348749614155779</v>
      </c>
      <c r="V31" s="28">
        <f t="shared" si="4"/>
        <v>2.9342530781185352</v>
      </c>
      <c r="W31" s="28">
        <f t="shared" si="4"/>
        <v>3.0406034507943427</v>
      </c>
      <c r="X31" s="28">
        <f t="shared" si="4"/>
        <v>3.1544233733024112</v>
      </c>
      <c r="Y31" s="28">
        <f t="shared" si="4"/>
        <v>3.2762542138090689</v>
      </c>
      <c r="Z31" s="28">
        <f t="shared" si="4"/>
        <v>3.4066855343432674</v>
      </c>
      <c r="AA31" s="28">
        <f t="shared" si="36"/>
        <v>3.5463596412513412</v>
      </c>
      <c r="AB31" s="28">
        <f t="shared" si="36"/>
        <v>3.6917603865426458</v>
      </c>
      <c r="AC31" s="28">
        <f t="shared" si="36"/>
        <v>3.843122562390894</v>
      </c>
      <c r="AD31" s="28">
        <f t="shared" si="36"/>
        <v>4.0006905874489203</v>
      </c>
      <c r="AE31" s="28">
        <f t="shared" si="36"/>
        <v>4.164718901534326</v>
      </c>
      <c r="AF31" s="28">
        <f t="shared" si="36"/>
        <v>4.3354723764972327</v>
      </c>
      <c r="AG31" s="28">
        <f t="shared" si="36"/>
        <v>4.5132267439336191</v>
      </c>
      <c r="AH31" s="28">
        <f t="shared" si="36"/>
        <v>4.698269040434897</v>
      </c>
      <c r="AI31" s="28">
        <f t="shared" si="36"/>
        <v>4.8908980710927272</v>
      </c>
      <c r="AJ31" s="28">
        <f t="shared" si="36"/>
        <v>5.0914248920075291</v>
      </c>
      <c r="AK31" s="28">
        <f t="shared" si="36"/>
        <v>5.3001733125798376</v>
      </c>
      <c r="AL31" s="28">
        <f t="shared" si="36"/>
        <v>5.5174804183956105</v>
      </c>
      <c r="AM31" s="28">
        <f t="shared" si="36"/>
        <v>5.7436971155498302</v>
      </c>
      <c r="AN31" s="28">
        <f t="shared" si="36"/>
        <v>5.9791886972873725</v>
      </c>
      <c r="AO31" s="28">
        <f t="shared" si="36"/>
        <v>6.2243354338761545</v>
      </c>
      <c r="AP31" s="28">
        <f t="shared" si="36"/>
        <v>6.4795331866650763</v>
      </c>
      <c r="AQ31" s="28">
        <f t="shared" si="36"/>
        <v>6.7451940473183436</v>
      </c>
      <c r="AR31" s="28">
        <f t="shared" si="36"/>
        <v>7.0217470032583948</v>
      </c>
      <c r="AS31" s="28">
        <f t="shared" si="36"/>
        <v>7.3096386303919889</v>
      </c>
      <c r="AT31" s="28">
        <f t="shared" si="36"/>
        <v>7.6093338142380595</v>
      </c>
      <c r="AU31" s="28">
        <f t="shared" si="36"/>
        <v>7.9213165006218196</v>
      </c>
      <c r="AV31" s="28">
        <f t="shared" si="36"/>
        <v>8.2460904771473142</v>
      </c>
      <c r="AW31" s="28">
        <f t="shared" si="36"/>
        <v>8.5841801867103538</v>
      </c>
      <c r="AX31" s="28">
        <f t="shared" si="36"/>
        <v>8.9361315743654774</v>
      </c>
      <c r="AY31" s="28">
        <f t="shared" si="36"/>
        <v>9.3025129689144617</v>
      </c>
      <c r="AZ31" s="28">
        <f t="shared" si="36"/>
        <v>9.6839160006399538</v>
      </c>
      <c r="BA31" s="28">
        <f t="shared" si="36"/>
        <v>10.080956556666191</v>
      </c>
      <c r="BB31" s="28">
        <f t="shared" si="36"/>
        <v>10.494275775489504</v>
      </c>
      <c r="BC31" s="28">
        <f t="shared" si="36"/>
        <v>10.924541082284573</v>
      </c>
      <c r="BD31" s="28">
        <f t="shared" si="36"/>
        <v>11.37244726665824</v>
      </c>
      <c r="BE31" s="28">
        <f t="shared" si="36"/>
        <v>11.838717604591226</v>
      </c>
      <c r="BF31" s="28">
        <f t="shared" si="36"/>
        <v>12.324105026379465</v>
      </c>
      <c r="BG31" s="28">
        <f t="shared" si="36"/>
        <v>12.829393332461022</v>
      </c>
      <c r="BH31" s="28">
        <f t="shared" si="36"/>
        <v>13.355398459091923</v>
      </c>
      <c r="BI31" s="28">
        <f t="shared" si="36"/>
        <v>13.902969795914691</v>
      </c>
      <c r="BJ31" s="28">
        <f t="shared" si="36"/>
        <v>14.472991557547193</v>
      </c>
      <c r="BK31" s="28">
        <f t="shared" si="36"/>
        <v>15.066384211406627</v>
      </c>
      <c r="BL31" s="28">
        <f t="shared" si="36"/>
        <v>15.684105964074297</v>
      </c>
      <c r="BM31" s="28">
        <f t="shared" si="36"/>
        <v>16.32715430860134</v>
      </c>
      <c r="BN31" s="28">
        <f t="shared" si="36"/>
        <v>16.996567635253992</v>
      </c>
      <c r="BO31" s="28">
        <f t="shared" si="36"/>
        <v>17.693426908299404</v>
      </c>
      <c r="BP31" s="28">
        <f t="shared" si="36"/>
        <v>18.41885741153968</v>
      </c>
      <c r="BQ31" s="28">
        <f t="shared" si="36"/>
        <v>19.174030565412806</v>
      </c>
      <c r="BR31" s="28">
        <f t="shared" si="36"/>
        <v>19.960165818594731</v>
      </c>
      <c r="BS31" s="28">
        <f t="shared" si="36"/>
        <v>20.778532617157115</v>
      </c>
      <c r="BT31" s="28">
        <f t="shared" si="36"/>
        <v>21.630452454460556</v>
      </c>
      <c r="BU31" s="28">
        <f t="shared" si="36"/>
        <v>22.517301005093437</v>
      </c>
      <c r="BV31" s="28">
        <f t="shared" si="36"/>
        <v>23.440510346302265</v>
      </c>
      <c r="BW31" s="28">
        <f t="shared" si="36"/>
        <v>24.401571270500657</v>
      </c>
      <c r="BX31" s="28">
        <f t="shared" si="36"/>
        <v>25.402035692591181</v>
      </c>
      <c r="BY31" s="28">
        <f t="shared" si="36"/>
        <v>26.443519155987417</v>
      </c>
      <c r="BZ31" s="28">
        <f t="shared" si="36"/>
        <v>27.527703441382901</v>
      </c>
      <c r="CA31" s="28">
        <f t="shared" si="36"/>
        <v>28.656339282479596</v>
      </c>
      <c r="CB31" s="28">
        <f t="shared" si="36"/>
        <v>29.831249193061257</v>
      </c>
      <c r="CC31" s="28">
        <f t="shared" si="36"/>
        <v>31.054330409976767</v>
      </c>
      <c r="CD31" s="28">
        <f t="shared" si="36"/>
        <v>32.32755795678581</v>
      </c>
      <c r="CE31" s="28">
        <f t="shared" si="36"/>
        <v>33.652987833014024</v>
      </c>
      <c r="CF31" s="28">
        <f t="shared" si="36"/>
        <v>35.032760334167598</v>
      </c>
      <c r="CG31" s="28">
        <f t="shared" si="36"/>
        <v>36.469103507868468</v>
      </c>
      <c r="CH31" s="28">
        <f t="shared" si="36"/>
        <v>37.964336751691071</v>
      </c>
      <c r="CI31" s="28">
        <f t="shared" si="36"/>
        <v>39.5208745585104</v>
      </c>
      <c r="CJ31" s="28">
        <f t="shared" si="36"/>
        <v>41.141230415409325</v>
      </c>
      <c r="CK31" s="28">
        <f t="shared" si="36"/>
        <v>42.828020862441107</v>
      </c>
      <c r="CL31" s="28">
        <f t="shared" si="36"/>
        <v>44.583969717801189</v>
      </c>
      <c r="CM31" s="28">
        <f t="shared" si="37"/>
        <v>46.411912476231038</v>
      </c>
      <c r="CN31" s="28">
        <f t="shared" si="37"/>
        <v>48.314800887756505</v>
      </c>
      <c r="CO31" s="28">
        <f t="shared" si="37"/>
        <v>50.295707724154518</v>
      </c>
      <c r="CP31" s="28">
        <f t="shared" si="37"/>
        <v>52.357831740844851</v>
      </c>
      <c r="CQ31" s="28">
        <f t="shared" si="37"/>
        <v>54.504502842219487</v>
      </c>
      <c r="CR31" s="28">
        <f t="shared" si="37"/>
        <v>56.739187458750486</v>
      </c>
      <c r="CS31" s="28">
        <f t="shared" si="37"/>
        <v>59.065494144559253</v>
      </c>
      <c r="CT31" s="28">
        <f t="shared" si="37"/>
        <v>61.487179404486177</v>
      </c>
      <c r="CU31" s="28">
        <f t="shared" si="37"/>
        <v>64.008153760070101</v>
      </c>
      <c r="CV31" s="28">
        <f t="shared" si="37"/>
        <v>66.632488064232973</v>
      </c>
      <c r="CW31" s="28">
        <f t="shared" si="37"/>
        <v>69.364420074866516</v>
      </c>
      <c r="CX31" s="28">
        <f t="shared" si="37"/>
        <v>72.208361297936037</v>
      </c>
      <c r="CY31" s="28">
        <f t="shared" si="37"/>
        <v>75.168904111151406</v>
      </c>
      <c r="CZ31" s="28">
        <f t="shared" si="37"/>
        <v>78.250829179708603</v>
      </c>
      <c r="DA31" s="28">
        <f t="shared" si="37"/>
        <v>81.459113176076656</v>
      </c>
      <c r="DB31" s="28">
        <f t="shared" si="37"/>
        <v>84.798936816295793</v>
      </c>
      <c r="DC31" s="28">
        <f t="shared" si="37"/>
        <v>88.275693225763916</v>
      </c>
      <c r="DD31" s="28">
        <f t="shared" si="37"/>
        <v>91.894996648020225</v>
      </c>
      <c r="DE31" s="28">
        <f t="shared" si="37"/>
        <v>95.662691510589042</v>
      </c>
      <c r="DF31" s="28">
        <f t="shared" si="37"/>
        <v>99.584861862523184</v>
      </c>
      <c r="DG31" s="28">
        <f t="shared" si="37"/>
        <v>103.66784119888662</v>
      </c>
      <c r="DH31" s="28">
        <f t="shared" si="37"/>
        <v>107.91822268804097</v>
      </c>
      <c r="DI31" s="28">
        <f t="shared" si="37"/>
        <v>112.34286981825065</v>
      </c>
      <c r="DJ31" s="28">
        <f t="shared" si="37"/>
        <v>116.94892748079891</v>
      </c>
      <c r="DK31" s="28">
        <f t="shared" si="37"/>
        <v>121.74383350751167</v>
      </c>
      <c r="DL31" s="28">
        <f t="shared" si="37"/>
        <v>126.73533068131964</v>
      </c>
      <c r="DM31" s="28">
        <f t="shared" si="37"/>
        <v>131.93147923925375</v>
      </c>
      <c r="DN31" s="28">
        <f t="shared" si="37"/>
        <v>137.34066988806313</v>
      </c>
      <c r="DO31" s="28">
        <f t="shared" si="37"/>
        <v>142.97163735347371</v>
      </c>
      <c r="DP31" s="28">
        <f t="shared" si="37"/>
        <v>148.83347448496613</v>
      </c>
      <c r="DQ31" s="28">
        <f t="shared" si="37"/>
        <v>154.93564693884974</v>
      </c>
      <c r="DR31" s="28">
        <f t="shared" si="37"/>
        <v>161.28800846334258</v>
      </c>
      <c r="DS31" s="28">
        <f t="shared" si="37"/>
        <v>167.90081681033962</v>
      </c>
      <c r="DT31" s="28">
        <f t="shared" si="37"/>
        <v>174.78475029956354</v>
      </c>
      <c r="DU31" s="28">
        <f t="shared" si="37"/>
        <v>181.95092506184562</v>
      </c>
      <c r="DV31" s="28">
        <f t="shared" si="37"/>
        <v>189.41091298938127</v>
      </c>
      <c r="DW31" s="28">
        <f t="shared" si="37"/>
        <v>197.17676042194589</v>
      </c>
      <c r="DX31" s="28">
        <f t="shared" si="37"/>
        <v>205.26100759924566</v>
      </c>
      <c r="DY31" s="28">
        <f t="shared" si="37"/>
        <v>213.67670891081471</v>
      </c>
      <c r="DZ31" s="28">
        <f t="shared" si="37"/>
        <v>222.43745397615811</v>
      </c>
      <c r="EA31" s="28">
        <f t="shared" si="37"/>
        <v>231.55738958918059</v>
      </c>
      <c r="EB31" s="28">
        <f t="shared" si="37"/>
        <v>241.05124256233697</v>
      </c>
      <c r="EC31" s="28">
        <f t="shared" si="37"/>
        <v>250.93434350739275</v>
      </c>
      <c r="ED31" s="28">
        <f t="shared" si="37"/>
        <v>261.22265159119581</v>
      </c>
      <c r="EE31" s="28">
        <f t="shared" si="37"/>
        <v>271.93278030643484</v>
      </c>
      <c r="EF31" s="28">
        <f t="shared" si="37"/>
        <v>283.08202429899865</v>
      </c>
      <c r="EG31" s="28">
        <f t="shared" si="37"/>
        <v>294.6883872952576</v>
      </c>
      <c r="EH31" s="28">
        <f t="shared" si="37"/>
        <v>306.77061117436313</v>
      </c>
      <c r="EI31" s="28">
        <f t="shared" si="37"/>
        <v>319.34820623251198</v>
      </c>
      <c r="EJ31" s="28">
        <f t="shared" si="37"/>
        <v>332.44148268804497</v>
      </c>
      <c r="EK31" s="28">
        <f t="shared" si="37"/>
        <v>346.07158347825481</v>
      </c>
      <c r="EL31" s="28">
        <f t="shared" si="37"/>
        <v>360.26051840086325</v>
      </c>
      <c r="EM31" s="28">
        <f t="shared" si="37"/>
        <v>375.03119965529862</v>
      </c>
      <c r="EN31" s="28">
        <f t="shared" si="37"/>
        <v>390.40747884116581</v>
      </c>
      <c r="EO31" s="28">
        <f t="shared" si="37"/>
        <v>406.41418547365356</v>
      </c>
      <c r="EP31" s="28">
        <f t="shared" si="37"/>
        <v>423.07716707807333</v>
      </c>
      <c r="EQ31" s="28">
        <f t="shared" si="37"/>
        <v>440.42333092827431</v>
      </c>
      <c r="ER31" s="28">
        <f t="shared" si="37"/>
        <v>458.48068749633353</v>
      </c>
      <c r="ES31" s="28">
        <f t="shared" si="37"/>
        <v>477.27839568368319</v>
      </c>
      <c r="ET31" s="28">
        <f t="shared" si="37"/>
        <v>496.84680990671416</v>
      </c>
      <c r="EU31" s="28">
        <f t="shared" si="37"/>
        <v>517.21752911288945</v>
      </c>
      <c r="EV31" s="28">
        <f t="shared" si="37"/>
        <v>538.42344780651786</v>
      </c>
      <c r="EW31" s="28">
        <f t="shared" si="37"/>
        <v>560.49880916658503</v>
      </c>
      <c r="EX31" s="28">
        <f t="shared" si="37"/>
        <v>583.47926034241493</v>
      </c>
      <c r="EY31" s="28">
        <f t="shared" si="33"/>
        <v>607.40191001645394</v>
      </c>
      <c r="EZ31" s="28">
        <f t="shared" si="33"/>
        <v>632.30538832712853</v>
      </c>
      <c r="FA31" s="28">
        <f t="shared" si="33"/>
        <v>658.22990924854071</v>
      </c>
      <c r="FB31" s="28">
        <f t="shared" si="33"/>
        <v>685.21733552773082</v>
      </c>
      <c r="FC31" s="28">
        <f t="shared" si="33"/>
        <v>713.31124628436771</v>
      </c>
      <c r="FD31" s="28">
        <f t="shared" si="33"/>
        <v>742.55700738202677</v>
      </c>
      <c r="FE31" s="28">
        <f t="shared" si="33"/>
        <v>773.00184468468979</v>
      </c>
      <c r="FF31" s="28">
        <f t="shared" si="33"/>
        <v>804.69492031676202</v>
      </c>
      <c r="FG31" s="28">
        <f t="shared" si="33"/>
        <v>837.68741204974924</v>
      </c>
      <c r="FH31" s="28">
        <f t="shared" si="33"/>
        <v>872.03259594378892</v>
      </c>
      <c r="FI31" s="28">
        <f t="shared" si="33"/>
        <v>907.78593237748419</v>
      </c>
      <c r="FJ31" s="28">
        <f t="shared" si="33"/>
        <v>945.00515560496092</v>
      </c>
      <c r="FK31" s="28">
        <f t="shared" si="33"/>
        <v>983.75036698476424</v>
      </c>
      <c r="FL31" s="28">
        <f t="shared" si="33"/>
        <v>1024.0841320311395</v>
      </c>
      <c r="FM31" s="28">
        <f t="shared" si="33"/>
        <v>1066.0715814444161</v>
      </c>
      <c r="FN31" s="28">
        <f t="shared" si="33"/>
        <v>1109.7805162836371</v>
      </c>
      <c r="FO31" s="28">
        <f t="shared" si="33"/>
        <v>1155.2815174512662</v>
      </c>
      <c r="FP31" s="28">
        <f t="shared" si="33"/>
        <v>1202.6480596667679</v>
      </c>
      <c r="FQ31" s="28">
        <f t="shared" si="33"/>
        <v>1251.9566301131053</v>
      </c>
      <c r="FR31" s="28">
        <f t="shared" si="33"/>
        <v>1303.2868519477427</v>
      </c>
      <c r="FS31" s="28">
        <f t="shared" si="33"/>
        <v>1356.7216128775999</v>
      </c>
      <c r="FT31" s="28">
        <f t="shared" si="33"/>
        <v>1412.3471990055814</v>
      </c>
      <c r="FU31" s="28">
        <f t="shared" si="33"/>
        <v>1470.2534341648102</v>
      </c>
      <c r="FV31" s="28">
        <f t="shared" si="33"/>
        <v>1530.5338249655672</v>
      </c>
      <c r="FW31" s="28">
        <f t="shared" si="33"/>
        <v>1593.2857117891554</v>
      </c>
      <c r="FX31" s="28">
        <f t="shared" si="33"/>
        <v>1658.6104259725107</v>
      </c>
      <c r="FY31" s="28">
        <f t="shared" si="33"/>
        <v>1726.6134534373834</v>
      </c>
      <c r="FZ31" s="28">
        <f t="shared" si="33"/>
        <v>1797.4046050283159</v>
      </c>
      <c r="GA31" s="28">
        <f t="shared" si="33"/>
        <v>1871.0981938344767</v>
      </c>
      <c r="GB31" s="28">
        <f t="shared" si="33"/>
        <v>1947.8132197816901</v>
      </c>
      <c r="GC31" s="28">
        <f t="shared" si="33"/>
        <v>2027.6735617927393</v>
      </c>
      <c r="GD31" s="28">
        <f t="shared" si="33"/>
        <v>2110.8081778262413</v>
      </c>
      <c r="GE31" s="28">
        <f t="shared" si="32"/>
        <v>2197.3513131171171</v>
      </c>
      <c r="GF31" s="28">
        <f t="shared" si="32"/>
        <v>2287.442716954919</v>
      </c>
      <c r="GG31" s="28">
        <f t="shared" si="32"/>
        <v>2381.2278683500704</v>
      </c>
      <c r="GH31" s="28">
        <f t="shared" si="32"/>
        <v>2478.8582109524232</v>
      </c>
      <c r="GI31" s="28">
        <f t="shared" si="32"/>
        <v>2580.4913976014723</v>
      </c>
      <c r="GJ31" s="28">
        <f t="shared" si="32"/>
        <v>2686.2915449031325</v>
      </c>
      <c r="GK31" s="28">
        <f t="shared" si="32"/>
        <v>2796.4294982441606</v>
      </c>
      <c r="GL31" s="28">
        <f t="shared" si="32"/>
        <v>2911.0831076721711</v>
      </c>
      <c r="GM31" s="28">
        <f t="shared" si="32"/>
        <v>3030.4375150867299</v>
      </c>
      <c r="GN31" s="28">
        <f t="shared" si="32"/>
        <v>3154.6854532052857</v>
      </c>
      <c r="GO31" s="28">
        <f t="shared" si="32"/>
        <v>3284.027556786702</v>
      </c>
      <c r="GP31" s="28">
        <f t="shared" si="32"/>
        <v>3418.6726866149565</v>
      </c>
      <c r="GQ31" s="28">
        <f t="shared" si="32"/>
        <v>3558.8382667661695</v>
      </c>
      <c r="GR31" s="28">
        <f t="shared" si="32"/>
        <v>3704.7506357035822</v>
      </c>
      <c r="GS31" s="28">
        <f t="shared" si="32"/>
        <v>3856.6454117674289</v>
      </c>
      <c r="GT31" s="28">
        <f t="shared" si="32"/>
        <v>4014.7678736498933</v>
      </c>
      <c r="GU31" s="28">
        <f t="shared" si="32"/>
        <v>4179.3733564695385</v>
      </c>
      <c r="GV31" s="28">
        <f t="shared" si="32"/>
        <v>4350.7276640847895</v>
      </c>
      <c r="GW31" s="28">
        <f t="shared" si="32"/>
        <v>4529.1074983122653</v>
      </c>
      <c r="GX31" s="28">
        <f t="shared" si="32"/>
        <v>4714.8009057430681</v>
      </c>
      <c r="GY31" s="28">
        <f t="shared" si="32"/>
        <v>4908.1077428785338</v>
      </c>
      <c r="GZ31" s="28">
        <f t="shared" si="32"/>
        <v>5109.3401603365537</v>
      </c>
      <c r="HA31" s="28">
        <f t="shared" si="32"/>
        <v>5318.8231069103522</v>
      </c>
      <c r="HB31" s="28">
        <f t="shared" si="32"/>
        <v>5536.894854293676</v>
      </c>
      <c r="HC31" s="28">
        <f t="shared" si="32"/>
        <v>5763.9075433197158</v>
      </c>
      <c r="HD31" s="28">
        <f t="shared" si="32"/>
        <v>6000.2277525958234</v>
      </c>
      <c r="HE31" s="28">
        <f t="shared" si="32"/>
        <v>6246.2370904522513</v>
      </c>
      <c r="HF31" s="28">
        <f t="shared" si="32"/>
        <v>6502.3328111607934</v>
      </c>
      <c r="HG31" s="28">
        <f t="shared" si="32"/>
        <v>6768.9284564183854</v>
      </c>
      <c r="HH31" s="28">
        <f t="shared" si="32"/>
        <v>7046.4545231315387</v>
      </c>
    </row>
    <row r="32" spans="1:216" ht="16.5" customHeight="1" x14ac:dyDescent="0.2">
      <c r="A32" s="22">
        <f t="shared" si="14"/>
        <v>20</v>
      </c>
      <c r="B32" s="22"/>
      <c r="C32" s="23" t="s">
        <v>247</v>
      </c>
      <c r="D32" s="24"/>
      <c r="E32" s="20">
        <v>75.560333333333347</v>
      </c>
      <c r="F32" s="20">
        <v>2.36</v>
      </c>
      <c r="G32" s="25">
        <v>4.9966666666666666E-2</v>
      </c>
      <c r="H32" s="26">
        <f t="shared" si="8"/>
        <v>4.8472222222222222E-2</v>
      </c>
      <c r="I32" s="26">
        <f t="shared" si="9"/>
        <v>4.6977777777777778E-2</v>
      </c>
      <c r="J32" s="26">
        <f t="shared" si="10"/>
        <v>4.5483333333333334E-2</v>
      </c>
      <c r="K32" s="26">
        <f t="shared" si="11"/>
        <v>4.398888888888889E-2</v>
      </c>
      <c r="L32" s="26">
        <f t="shared" si="12"/>
        <v>4.2494444444444446E-2</v>
      </c>
      <c r="M32" s="26">
        <f t="shared" si="15"/>
        <v>4.1000000000000002E-2</v>
      </c>
      <c r="N32" s="25">
        <f t="shared" si="16"/>
        <v>7.539747460355728E-2</v>
      </c>
      <c r="P32" s="27">
        <f t="shared" si="1"/>
        <v>-75.560333333333347</v>
      </c>
      <c r="Q32" s="28">
        <f t="shared" si="2"/>
        <v>2.4779213333333332</v>
      </c>
      <c r="R32" s="28">
        <f t="shared" si="3"/>
        <v>2.601734802622222</v>
      </c>
      <c r="S32" s="28">
        <f t="shared" si="3"/>
        <v>2.7317348182599126</v>
      </c>
      <c r="T32" s="28">
        <f t="shared" si="3"/>
        <v>2.8682305013456331</v>
      </c>
      <c r="U32" s="28">
        <f t="shared" si="3"/>
        <v>3.0115464187295369</v>
      </c>
      <c r="V32" s="28">
        <f t="shared" si="4"/>
        <v>3.1575227659707328</v>
      </c>
      <c r="W32" s="28">
        <f t="shared" si="4"/>
        <v>3.3058561687987802</v>
      </c>
      <c r="X32" s="28">
        <f t="shared" si="4"/>
        <v>3.4562175268763111</v>
      </c>
      <c r="Y32" s="28">
        <f t="shared" si="4"/>
        <v>3.6082526956419034</v>
      </c>
      <c r="Z32" s="28">
        <f t="shared" si="4"/>
        <v>3.7615833893583752</v>
      </c>
      <c r="AA32" s="28">
        <f t="shared" si="36"/>
        <v>3.9158083083220685</v>
      </c>
      <c r="AB32" s="28">
        <f t="shared" si="36"/>
        <v>4.0763564489632733</v>
      </c>
      <c r="AC32" s="28">
        <f t="shared" si="36"/>
        <v>4.2434870633707673</v>
      </c>
      <c r="AD32" s="28">
        <f t="shared" si="36"/>
        <v>4.4174700329689687</v>
      </c>
      <c r="AE32" s="28">
        <f t="shared" si="36"/>
        <v>4.5985863043206958</v>
      </c>
      <c r="AF32" s="28">
        <f t="shared" si="36"/>
        <v>4.7871283427978444</v>
      </c>
      <c r="AG32" s="28">
        <f t="shared" si="36"/>
        <v>4.9834006048525552</v>
      </c>
      <c r="AH32" s="28">
        <f t="shared" si="36"/>
        <v>5.1877200296515094</v>
      </c>
      <c r="AI32" s="28">
        <f t="shared" si="36"/>
        <v>5.4004165508672211</v>
      </c>
      <c r="AJ32" s="28">
        <f t="shared" si="36"/>
        <v>5.6218336294527766</v>
      </c>
      <c r="AK32" s="28">
        <f t="shared" si="36"/>
        <v>5.8523288082603404</v>
      </c>
      <c r="AL32" s="28">
        <f t="shared" si="36"/>
        <v>6.0922742893990138</v>
      </c>
      <c r="AM32" s="28">
        <f t="shared" si="36"/>
        <v>6.3420575352643729</v>
      </c>
      <c r="AN32" s="28">
        <f t="shared" si="36"/>
        <v>6.6020818942102117</v>
      </c>
      <c r="AO32" s="28">
        <f t="shared" si="36"/>
        <v>6.8727672518728298</v>
      </c>
      <c r="AP32" s="28">
        <f t="shared" si="36"/>
        <v>7.154550709199615</v>
      </c>
      <c r="AQ32" s="28">
        <f t="shared" si="36"/>
        <v>7.4478872882767986</v>
      </c>
      <c r="AR32" s="28">
        <f t="shared" si="36"/>
        <v>7.7532506670961467</v>
      </c>
      <c r="AS32" s="28">
        <f t="shared" si="36"/>
        <v>8.0711339444470873</v>
      </c>
      <c r="AT32" s="28">
        <f t="shared" si="36"/>
        <v>8.4020504361694179</v>
      </c>
      <c r="AU32" s="28">
        <f t="shared" si="36"/>
        <v>8.746534504052363</v>
      </c>
      <c r="AV32" s="28">
        <f t="shared" si="36"/>
        <v>9.1051424187185095</v>
      </c>
      <c r="AW32" s="28">
        <f t="shared" si="36"/>
        <v>9.4784532578859668</v>
      </c>
      <c r="AX32" s="28">
        <f t="shared" si="36"/>
        <v>9.8670698414592906</v>
      </c>
      <c r="AY32" s="28">
        <f t="shared" si="36"/>
        <v>10.271619704959122</v>
      </c>
      <c r="AZ32" s="28">
        <f t="shared" si="36"/>
        <v>10.692756112862444</v>
      </c>
      <c r="BA32" s="28">
        <f t="shared" si="36"/>
        <v>11.131159113489803</v>
      </c>
      <c r="BB32" s="28">
        <f t="shared" si="36"/>
        <v>11.587536637142884</v>
      </c>
      <c r="BC32" s="28">
        <f t="shared" si="36"/>
        <v>12.062625639265741</v>
      </c>
      <c r="BD32" s="28">
        <f t="shared" si="36"/>
        <v>12.557193290475636</v>
      </c>
      <c r="BE32" s="28">
        <f t="shared" si="36"/>
        <v>13.072038215385136</v>
      </c>
      <c r="BF32" s="28">
        <f t="shared" si="36"/>
        <v>13.607991782215926</v>
      </c>
      <c r="BG32" s="28">
        <f t="shared" si="36"/>
        <v>14.165919445286779</v>
      </c>
      <c r="BH32" s="28">
        <f t="shared" si="36"/>
        <v>14.746722142543536</v>
      </c>
      <c r="BI32" s="28">
        <f t="shared" si="36"/>
        <v>15.35133775038782</v>
      </c>
      <c r="BJ32" s="28">
        <f t="shared" si="36"/>
        <v>15.98074259815372</v>
      </c>
      <c r="BK32" s="28">
        <f t="shared" si="36"/>
        <v>16.635953044678022</v>
      </c>
      <c r="BL32" s="28">
        <f t="shared" si="36"/>
        <v>17.318027119509818</v>
      </c>
      <c r="BM32" s="28">
        <f t="shared" si="36"/>
        <v>18.028066231409721</v>
      </c>
      <c r="BN32" s="28">
        <f t="shared" si="36"/>
        <v>18.767216946897516</v>
      </c>
      <c r="BO32" s="28">
        <f t="shared" si="36"/>
        <v>19.536672841720314</v>
      </c>
      <c r="BP32" s="28">
        <f t="shared" si="36"/>
        <v>20.337676428230846</v>
      </c>
      <c r="BQ32" s="28">
        <f t="shared" si="36"/>
        <v>21.171521161788309</v>
      </c>
      <c r="BR32" s="28">
        <f t="shared" si="36"/>
        <v>22.039553529421628</v>
      </c>
      <c r="BS32" s="28">
        <f t="shared" si="36"/>
        <v>22.943175224127913</v>
      </c>
      <c r="BT32" s="28">
        <f t="shared" si="36"/>
        <v>23.883845408317157</v>
      </c>
      <c r="BU32" s="28">
        <f t="shared" si="36"/>
        <v>24.86308307005816</v>
      </c>
      <c r="BV32" s="28">
        <f t="shared" si="36"/>
        <v>25.882469475930542</v>
      </c>
      <c r="BW32" s="28">
        <f t="shared" si="36"/>
        <v>26.943650724443692</v>
      </c>
      <c r="BX32" s="28">
        <f t="shared" si="36"/>
        <v>28.048340404145883</v>
      </c>
      <c r="BY32" s="28">
        <f t="shared" si="36"/>
        <v>29.19832236071586</v>
      </c>
      <c r="BZ32" s="28">
        <f t="shared" si="36"/>
        <v>30.395453577505208</v>
      </c>
      <c r="CA32" s="28">
        <f t="shared" si="36"/>
        <v>31.641667174182921</v>
      </c>
      <c r="CB32" s="28">
        <f t="shared" si="36"/>
        <v>32.93897552832442</v>
      </c>
      <c r="CC32" s="28">
        <f t="shared" si="36"/>
        <v>34.289473524985716</v>
      </c>
      <c r="CD32" s="28">
        <f t="shared" si="36"/>
        <v>35.695341939510129</v>
      </c>
      <c r="CE32" s="28">
        <f t="shared" si="36"/>
        <v>37.15885095903004</v>
      </c>
      <c r="CF32" s="28">
        <f t="shared" si="36"/>
        <v>38.682363848350271</v>
      </c>
      <c r="CG32" s="28">
        <f t="shared" si="36"/>
        <v>40.268340766132631</v>
      </c>
      <c r="CH32" s="28">
        <f t="shared" si="36"/>
        <v>41.919342737544063</v>
      </c>
      <c r="CI32" s="28">
        <f t="shared" si="36"/>
        <v>43.638035789783366</v>
      </c>
      <c r="CJ32" s="28">
        <f t="shared" si="36"/>
        <v>45.427195257164477</v>
      </c>
      <c r="CK32" s="28">
        <f t="shared" si="36"/>
        <v>47.289710262708219</v>
      </c>
      <c r="CL32" s="28">
        <f t="shared" ref="CL32" si="38">CK32*(1+$M32)</f>
        <v>49.228588383479256</v>
      </c>
      <c r="CM32" s="28">
        <f t="shared" si="37"/>
        <v>51.246960507201905</v>
      </c>
      <c r="CN32" s="28">
        <f t="shared" si="37"/>
        <v>53.348085887997179</v>
      </c>
      <c r="CO32" s="28">
        <f t="shared" si="37"/>
        <v>55.535357409405059</v>
      </c>
      <c r="CP32" s="28">
        <f t="shared" si="37"/>
        <v>57.812307063190659</v>
      </c>
      <c r="CQ32" s="28">
        <f t="shared" si="37"/>
        <v>60.182611652781475</v>
      </c>
      <c r="CR32" s="28">
        <f t="shared" si="37"/>
        <v>62.650098730545508</v>
      </c>
      <c r="CS32" s="28">
        <f t="shared" si="37"/>
        <v>65.218752778497873</v>
      </c>
      <c r="CT32" s="28">
        <f t="shared" si="37"/>
        <v>67.892721642416276</v>
      </c>
      <c r="CU32" s="28">
        <f t="shared" si="37"/>
        <v>70.67632322975534</v>
      </c>
      <c r="CV32" s="28">
        <f t="shared" si="37"/>
        <v>73.574052482175304</v>
      </c>
      <c r="CW32" s="28">
        <f t="shared" si="37"/>
        <v>76.590588633944492</v>
      </c>
      <c r="CX32" s="28">
        <f t="shared" si="37"/>
        <v>79.730802767936211</v>
      </c>
      <c r="CY32" s="28">
        <f t="shared" si="37"/>
        <v>82.999765681421593</v>
      </c>
      <c r="CZ32" s="28">
        <f t="shared" si="37"/>
        <v>86.402756074359871</v>
      </c>
      <c r="DA32" s="28">
        <f t="shared" si="37"/>
        <v>89.945269073408625</v>
      </c>
      <c r="DB32" s="28">
        <f t="shared" si="37"/>
        <v>93.633025105418369</v>
      </c>
      <c r="DC32" s="28">
        <f t="shared" si="37"/>
        <v>97.471979134740522</v>
      </c>
      <c r="DD32" s="28">
        <f t="shared" si="37"/>
        <v>101.46833027926488</v>
      </c>
      <c r="DE32" s="28">
        <f t="shared" si="37"/>
        <v>105.62853182071473</v>
      </c>
      <c r="DF32" s="28">
        <f t="shared" si="37"/>
        <v>109.95930162536402</v>
      </c>
      <c r="DG32" s="28">
        <f t="shared" si="37"/>
        <v>114.46763299200394</v>
      </c>
      <c r="DH32" s="28">
        <f t="shared" si="37"/>
        <v>119.1608059446761</v>
      </c>
      <c r="DI32" s="28">
        <f t="shared" si="37"/>
        <v>124.04639898840782</v>
      </c>
      <c r="DJ32" s="28">
        <f t="shared" si="37"/>
        <v>129.13230134693254</v>
      </c>
      <c r="DK32" s="28">
        <f t="shared" si="37"/>
        <v>134.42672570215677</v>
      </c>
      <c r="DL32" s="28">
        <f t="shared" si="37"/>
        <v>139.93822145594518</v>
      </c>
      <c r="DM32" s="28">
        <f t="shared" si="37"/>
        <v>145.67568853563893</v>
      </c>
      <c r="DN32" s="28">
        <f t="shared" si="37"/>
        <v>151.64839176560011</v>
      </c>
      <c r="DO32" s="28">
        <f t="shared" si="37"/>
        <v>157.8659758279897</v>
      </c>
      <c r="DP32" s="28">
        <f t="shared" si="37"/>
        <v>164.33848083693726</v>
      </c>
      <c r="DQ32" s="28">
        <f t="shared" si="37"/>
        <v>171.07635855125167</v>
      </c>
      <c r="DR32" s="28">
        <f t="shared" si="37"/>
        <v>178.09048925185297</v>
      </c>
      <c r="DS32" s="28">
        <f t="shared" si="37"/>
        <v>185.39219931117893</v>
      </c>
      <c r="DT32" s="28">
        <f t="shared" si="37"/>
        <v>192.99327948293725</v>
      </c>
      <c r="DU32" s="28">
        <f t="shared" si="37"/>
        <v>200.90600394173768</v>
      </c>
      <c r="DV32" s="28">
        <f t="shared" si="37"/>
        <v>209.14315010334892</v>
      </c>
      <c r="DW32" s="28">
        <f t="shared" si="37"/>
        <v>217.71801925758621</v>
      </c>
      <c r="DX32" s="28">
        <f t="shared" si="37"/>
        <v>226.64445804714722</v>
      </c>
      <c r="DY32" s="28">
        <f t="shared" si="37"/>
        <v>235.93688082708024</v>
      </c>
      <c r="DZ32" s="28">
        <f t="shared" si="37"/>
        <v>245.61029294099052</v>
      </c>
      <c r="EA32" s="28">
        <f t="shared" si="37"/>
        <v>255.68031495157112</v>
      </c>
      <c r="EB32" s="28">
        <f t="shared" si="37"/>
        <v>266.1632078645855</v>
      </c>
      <c r="EC32" s="28">
        <f t="shared" si="37"/>
        <v>277.07589938703347</v>
      </c>
      <c r="ED32" s="28">
        <f t="shared" si="37"/>
        <v>288.4360112619018</v>
      </c>
      <c r="EE32" s="28">
        <f t="shared" si="37"/>
        <v>300.26188772363975</v>
      </c>
      <c r="EF32" s="28">
        <f t="shared" si="37"/>
        <v>312.57262512030894</v>
      </c>
      <c r="EG32" s="28">
        <f t="shared" si="37"/>
        <v>325.38810275024156</v>
      </c>
      <c r="EH32" s="28">
        <f t="shared" si="37"/>
        <v>338.72901496300142</v>
      </c>
      <c r="EI32" s="28">
        <f t="shared" si="37"/>
        <v>352.61690457648444</v>
      </c>
      <c r="EJ32" s="28">
        <f t="shared" si="37"/>
        <v>367.07419766412028</v>
      </c>
      <c r="EK32" s="28">
        <f t="shared" si="37"/>
        <v>382.12423976834918</v>
      </c>
      <c r="EL32" s="28">
        <f t="shared" si="37"/>
        <v>397.79133359885145</v>
      </c>
      <c r="EM32" s="28">
        <f t="shared" si="37"/>
        <v>414.10077827640436</v>
      </c>
      <c r="EN32" s="28">
        <f t="shared" si="37"/>
        <v>431.0789101857369</v>
      </c>
      <c r="EO32" s="28">
        <f t="shared" si="37"/>
        <v>448.75314550335207</v>
      </c>
      <c r="EP32" s="28">
        <f t="shared" si="37"/>
        <v>467.15202446898945</v>
      </c>
      <c r="EQ32" s="28">
        <f t="shared" si="37"/>
        <v>486.30525747221799</v>
      </c>
      <c r="ER32" s="28">
        <f t="shared" si="37"/>
        <v>506.24377302857891</v>
      </c>
      <c r="ES32" s="28">
        <f t="shared" si="37"/>
        <v>526.99976772275056</v>
      </c>
      <c r="ET32" s="28">
        <f t="shared" si="37"/>
        <v>548.60675819938331</v>
      </c>
      <c r="EU32" s="28">
        <f t="shared" si="37"/>
        <v>571.09963528555795</v>
      </c>
      <c r="EV32" s="28">
        <f t="shared" si="37"/>
        <v>594.51472033226582</v>
      </c>
      <c r="EW32" s="28">
        <f t="shared" si="37"/>
        <v>618.88982386588873</v>
      </c>
      <c r="EX32" s="28">
        <f t="shared" ref="EX32" si="39">EW32*(1+$M32)</f>
        <v>644.2643066443901</v>
      </c>
      <c r="EY32" s="28">
        <f t="shared" si="33"/>
        <v>670.67914321681008</v>
      </c>
      <c r="EZ32" s="28">
        <f t="shared" si="33"/>
        <v>698.1769880886992</v>
      </c>
      <c r="FA32" s="28">
        <f t="shared" si="33"/>
        <v>726.80224460033583</v>
      </c>
      <c r="FB32" s="28">
        <f t="shared" si="33"/>
        <v>756.60113662894958</v>
      </c>
      <c r="FC32" s="28">
        <f t="shared" si="33"/>
        <v>787.62178323073647</v>
      </c>
      <c r="FD32" s="28">
        <f t="shared" si="33"/>
        <v>819.91427634319666</v>
      </c>
      <c r="FE32" s="28">
        <f t="shared" si="33"/>
        <v>853.53076167326765</v>
      </c>
      <c r="FF32" s="28">
        <f t="shared" si="33"/>
        <v>888.52552290187157</v>
      </c>
      <c r="FG32" s="28">
        <f t="shared" si="33"/>
        <v>924.95506934084824</v>
      </c>
      <c r="FH32" s="28">
        <f t="shared" si="33"/>
        <v>962.8782271838229</v>
      </c>
      <c r="FI32" s="28">
        <f t="shared" si="33"/>
        <v>1002.3562344983595</v>
      </c>
      <c r="FJ32" s="28">
        <f t="shared" si="33"/>
        <v>1043.4528401127923</v>
      </c>
      <c r="FK32" s="28">
        <f t="shared" si="33"/>
        <v>1086.2344065574166</v>
      </c>
      <c r="FL32" s="28">
        <f t="shared" si="33"/>
        <v>1130.7700172262705</v>
      </c>
      <c r="FM32" s="28">
        <f t="shared" si="33"/>
        <v>1177.1315879325475</v>
      </c>
      <c r="FN32" s="28">
        <f t="shared" si="33"/>
        <v>1225.3939830377819</v>
      </c>
      <c r="FO32" s="28">
        <f t="shared" si="33"/>
        <v>1275.635136342331</v>
      </c>
      <c r="FP32" s="28">
        <f t="shared" si="33"/>
        <v>1327.9361769323664</v>
      </c>
      <c r="FQ32" s="28">
        <f t="shared" si="33"/>
        <v>1382.3815601865933</v>
      </c>
      <c r="FR32" s="28">
        <f t="shared" si="33"/>
        <v>1439.0592041542436</v>
      </c>
      <c r="FS32" s="28">
        <f t="shared" si="33"/>
        <v>1498.0606315245675</v>
      </c>
      <c r="FT32" s="28">
        <f t="shared" si="33"/>
        <v>1559.4811174170748</v>
      </c>
      <c r="FU32" s="28">
        <f t="shared" si="33"/>
        <v>1623.4198432311748</v>
      </c>
      <c r="FV32" s="28">
        <f t="shared" si="33"/>
        <v>1689.9800568036528</v>
      </c>
      <c r="FW32" s="28">
        <f t="shared" si="33"/>
        <v>1759.2692391326025</v>
      </c>
      <c r="FX32" s="28">
        <f t="shared" si="33"/>
        <v>1831.399277937039</v>
      </c>
      <c r="FY32" s="28">
        <f t="shared" si="33"/>
        <v>1906.4866483324574</v>
      </c>
      <c r="FZ32" s="28">
        <f t="shared" si="33"/>
        <v>1984.652600914088</v>
      </c>
      <c r="GA32" s="28">
        <f t="shared" si="33"/>
        <v>2066.0233575515654</v>
      </c>
      <c r="GB32" s="28">
        <f t="shared" si="33"/>
        <v>2150.7303152111795</v>
      </c>
      <c r="GC32" s="28">
        <f t="shared" si="33"/>
        <v>2238.9102581348375</v>
      </c>
      <c r="GD32" s="28">
        <f t="shared" si="33"/>
        <v>2330.7055787183658</v>
      </c>
      <c r="GE32" s="28">
        <f t="shared" si="32"/>
        <v>2426.2645074458187</v>
      </c>
      <c r="GF32" s="28">
        <f t="shared" si="32"/>
        <v>2525.7413522510969</v>
      </c>
      <c r="GG32" s="28">
        <f t="shared" si="32"/>
        <v>2629.2967476933918</v>
      </c>
      <c r="GH32" s="28">
        <f t="shared" si="32"/>
        <v>2737.0979143488207</v>
      </c>
      <c r="GI32" s="28">
        <f t="shared" si="32"/>
        <v>2849.3189288371223</v>
      </c>
      <c r="GJ32" s="28">
        <f t="shared" si="32"/>
        <v>2966.1410049194442</v>
      </c>
      <c r="GK32" s="28">
        <f t="shared" si="32"/>
        <v>3087.7527861211411</v>
      </c>
      <c r="GL32" s="28">
        <f t="shared" si="32"/>
        <v>3214.3506503521076</v>
      </c>
      <c r="GM32" s="28">
        <f t="shared" si="32"/>
        <v>3346.1390270165439</v>
      </c>
      <c r="GN32" s="28">
        <f t="shared" si="32"/>
        <v>3483.330727124222</v>
      </c>
      <c r="GO32" s="28">
        <f t="shared" si="32"/>
        <v>3626.1472869363147</v>
      </c>
      <c r="GP32" s="28">
        <f t="shared" si="32"/>
        <v>3774.8193257007033</v>
      </c>
      <c r="GQ32" s="28">
        <f t="shared" si="32"/>
        <v>3929.5869180544319</v>
      </c>
      <c r="GR32" s="28">
        <f t="shared" si="32"/>
        <v>4090.6999816946632</v>
      </c>
      <c r="GS32" s="28">
        <f t="shared" si="32"/>
        <v>4258.4186809441444</v>
      </c>
      <c r="GT32" s="28">
        <f t="shared" si="32"/>
        <v>4433.0138468628538</v>
      </c>
      <c r="GU32" s="28">
        <f t="shared" si="32"/>
        <v>4614.7674145842302</v>
      </c>
      <c r="GV32" s="28">
        <f t="shared" si="32"/>
        <v>4803.9728785821835</v>
      </c>
      <c r="GW32" s="28">
        <f t="shared" si="32"/>
        <v>5000.9357666040523</v>
      </c>
      <c r="GX32" s="28">
        <f t="shared" si="32"/>
        <v>5205.9741330348179</v>
      </c>
      <c r="GY32" s="28">
        <f t="shared" si="32"/>
        <v>5419.4190724892451</v>
      </c>
      <c r="GZ32" s="28">
        <f t="shared" si="32"/>
        <v>5641.6152544613042</v>
      </c>
      <c r="HA32" s="28">
        <f t="shared" si="32"/>
        <v>5872.9214798942176</v>
      </c>
      <c r="HB32" s="28">
        <f t="shared" si="32"/>
        <v>6113.7112605698803</v>
      </c>
      <c r="HC32" s="28">
        <f t="shared" si="32"/>
        <v>6364.3734222532448</v>
      </c>
      <c r="HD32" s="28">
        <f t="shared" si="32"/>
        <v>6625.3127325656278</v>
      </c>
      <c r="HE32" s="28">
        <f t="shared" si="32"/>
        <v>6896.9505546008177</v>
      </c>
      <c r="HF32" s="28">
        <f t="shared" si="32"/>
        <v>7179.7255273394503</v>
      </c>
      <c r="HG32" s="28">
        <f t="shared" si="32"/>
        <v>7474.094273960367</v>
      </c>
      <c r="HH32" s="28">
        <f t="shared" si="32"/>
        <v>7780.5321391927419</v>
      </c>
    </row>
    <row r="33" spans="1:216" ht="16.5" customHeight="1" x14ac:dyDescent="0.2">
      <c r="A33" s="22">
        <f t="shared" si="14"/>
        <v>21</v>
      </c>
      <c r="B33" s="22"/>
      <c r="C33" s="23" t="s">
        <v>248</v>
      </c>
      <c r="D33" s="24"/>
      <c r="E33" s="20">
        <v>54.412666666666688</v>
      </c>
      <c r="F33" s="20">
        <v>1.62</v>
      </c>
      <c r="G33" s="25">
        <v>0.06</v>
      </c>
      <c r="H33" s="26">
        <f t="shared" si="8"/>
        <v>5.6833333333333333E-2</v>
      </c>
      <c r="I33" s="26">
        <f t="shared" si="9"/>
        <v>5.3666666666666668E-2</v>
      </c>
      <c r="J33" s="26">
        <f t="shared" si="10"/>
        <v>5.0500000000000003E-2</v>
      </c>
      <c r="K33" s="26">
        <f t="shared" si="11"/>
        <v>4.7333333333333338E-2</v>
      </c>
      <c r="L33" s="26">
        <f t="shared" si="12"/>
        <v>4.4166666666666674E-2</v>
      </c>
      <c r="M33" s="26">
        <f t="shared" si="15"/>
        <v>4.1000000000000002E-2</v>
      </c>
      <c r="N33" s="25">
        <f t="shared" si="16"/>
        <v>7.5968816825520147E-2</v>
      </c>
      <c r="P33" s="27">
        <f t="shared" si="1"/>
        <v>-54.412666666666688</v>
      </c>
      <c r="Q33" s="28">
        <f t="shared" si="2"/>
        <v>1.7172000000000003</v>
      </c>
      <c r="R33" s="28">
        <f t="shared" ref="R33:U33" si="40">Q33*(1+$G33)</f>
        <v>1.8202320000000003</v>
      </c>
      <c r="S33" s="28">
        <f t="shared" si="40"/>
        <v>1.9294459200000005</v>
      </c>
      <c r="T33" s="28">
        <f t="shared" si="40"/>
        <v>2.0452126752000006</v>
      </c>
      <c r="U33" s="28">
        <f t="shared" si="40"/>
        <v>2.1679254357120006</v>
      </c>
      <c r="V33" s="28">
        <f t="shared" si="4"/>
        <v>2.2911358646416327</v>
      </c>
      <c r="W33" s="28">
        <f t="shared" si="4"/>
        <v>2.4140934893774006</v>
      </c>
      <c r="X33" s="28">
        <f t="shared" si="4"/>
        <v>2.5360052105909592</v>
      </c>
      <c r="Y33" s="28">
        <f t="shared" si="4"/>
        <v>2.6560427905589314</v>
      </c>
      <c r="Z33" s="28">
        <f t="shared" si="4"/>
        <v>2.7733513471419511</v>
      </c>
      <c r="AA33" s="28">
        <f t="shared" ref="AA33:CL33" si="41">Z33*(1+$M33)</f>
        <v>2.8870587523747711</v>
      </c>
      <c r="AB33" s="28">
        <f t="shared" si="41"/>
        <v>3.0054281612221363</v>
      </c>
      <c r="AC33" s="28">
        <f t="shared" si="41"/>
        <v>3.1286507158322436</v>
      </c>
      <c r="AD33" s="28">
        <f t="shared" si="41"/>
        <v>3.2569253951813653</v>
      </c>
      <c r="AE33" s="28">
        <f t="shared" si="41"/>
        <v>3.3904593363838011</v>
      </c>
      <c r="AF33" s="28">
        <f t="shared" si="41"/>
        <v>3.5294681691755367</v>
      </c>
      <c r="AG33" s="28">
        <f t="shared" si="41"/>
        <v>3.6741763641117333</v>
      </c>
      <c r="AH33" s="28">
        <f t="shared" si="41"/>
        <v>3.8248175950403143</v>
      </c>
      <c r="AI33" s="28">
        <f t="shared" si="41"/>
        <v>3.981635116436967</v>
      </c>
      <c r="AJ33" s="28">
        <f t="shared" si="41"/>
        <v>4.1448821562108824</v>
      </c>
      <c r="AK33" s="28">
        <f t="shared" si="41"/>
        <v>4.3148223246155286</v>
      </c>
      <c r="AL33" s="28">
        <f t="shared" si="41"/>
        <v>4.4917300399247653</v>
      </c>
      <c r="AM33" s="28">
        <f t="shared" si="41"/>
        <v>4.6758909715616799</v>
      </c>
      <c r="AN33" s="28">
        <f t="shared" si="41"/>
        <v>4.8676025013957087</v>
      </c>
      <c r="AO33" s="28">
        <f t="shared" si="41"/>
        <v>5.0671742039529324</v>
      </c>
      <c r="AP33" s="28">
        <f t="shared" si="41"/>
        <v>5.2749283463150025</v>
      </c>
      <c r="AQ33" s="28">
        <f t="shared" si="41"/>
        <v>5.491200408513917</v>
      </c>
      <c r="AR33" s="28">
        <f t="shared" si="41"/>
        <v>5.7163396252629868</v>
      </c>
      <c r="AS33" s="28">
        <f t="shared" si="41"/>
        <v>5.950709549898769</v>
      </c>
      <c r="AT33" s="28">
        <f t="shared" si="41"/>
        <v>6.1946886414446185</v>
      </c>
      <c r="AU33" s="28">
        <f t="shared" si="41"/>
        <v>6.4486708757438471</v>
      </c>
      <c r="AV33" s="28">
        <f t="shared" si="41"/>
        <v>6.7130663816493445</v>
      </c>
      <c r="AW33" s="28">
        <f t="shared" si="41"/>
        <v>6.9883021032969674</v>
      </c>
      <c r="AX33" s="28">
        <f t="shared" si="41"/>
        <v>7.2748224895321423</v>
      </c>
      <c r="AY33" s="28">
        <f t="shared" si="41"/>
        <v>7.5730902116029597</v>
      </c>
      <c r="AZ33" s="28">
        <f t="shared" si="41"/>
        <v>7.8835869102786802</v>
      </c>
      <c r="BA33" s="28">
        <f t="shared" si="41"/>
        <v>8.2068139736001058</v>
      </c>
      <c r="BB33" s="28">
        <f t="shared" si="41"/>
        <v>8.543293346517709</v>
      </c>
      <c r="BC33" s="28">
        <f t="shared" si="41"/>
        <v>8.8935683737249338</v>
      </c>
      <c r="BD33" s="28">
        <f t="shared" si="41"/>
        <v>9.2582046770476563</v>
      </c>
      <c r="BE33" s="28">
        <f t="shared" si="41"/>
        <v>9.6377910688066102</v>
      </c>
      <c r="BF33" s="28">
        <f t="shared" si="41"/>
        <v>10.03294050262768</v>
      </c>
      <c r="BG33" s="28">
        <f t="shared" si="41"/>
        <v>10.444291063235415</v>
      </c>
      <c r="BH33" s="28">
        <f t="shared" si="41"/>
        <v>10.872506996828067</v>
      </c>
      <c r="BI33" s="28">
        <f t="shared" si="41"/>
        <v>11.318279783698017</v>
      </c>
      <c r="BJ33" s="28">
        <f t="shared" si="41"/>
        <v>11.782329254829635</v>
      </c>
      <c r="BK33" s="28">
        <f t="shared" si="41"/>
        <v>12.26540475427765</v>
      </c>
      <c r="BL33" s="28">
        <f t="shared" si="41"/>
        <v>12.768286349203033</v>
      </c>
      <c r="BM33" s="28">
        <f t="shared" si="41"/>
        <v>13.291786089520356</v>
      </c>
      <c r="BN33" s="28">
        <f t="shared" si="41"/>
        <v>13.836749319190689</v>
      </c>
      <c r="BO33" s="28">
        <f t="shared" si="41"/>
        <v>14.404056041277506</v>
      </c>
      <c r="BP33" s="28">
        <f t="shared" si="41"/>
        <v>14.994622338969883</v>
      </c>
      <c r="BQ33" s="28">
        <f t="shared" si="41"/>
        <v>15.609401854867647</v>
      </c>
      <c r="BR33" s="28">
        <f t="shared" si="41"/>
        <v>16.249387330917219</v>
      </c>
      <c r="BS33" s="28">
        <f t="shared" si="41"/>
        <v>16.915612211484824</v>
      </c>
      <c r="BT33" s="28">
        <f t="shared" si="41"/>
        <v>17.6091523121557</v>
      </c>
      <c r="BU33" s="28">
        <f t="shared" si="41"/>
        <v>18.331127556954083</v>
      </c>
      <c r="BV33" s="28">
        <f t="shared" si="41"/>
        <v>19.0827037867892</v>
      </c>
      <c r="BW33" s="28">
        <f t="shared" si="41"/>
        <v>19.865094642047556</v>
      </c>
      <c r="BX33" s="28">
        <f t="shared" si="41"/>
        <v>20.679563522371502</v>
      </c>
      <c r="BY33" s="28">
        <f t="shared" si="41"/>
        <v>21.527425626788734</v>
      </c>
      <c r="BZ33" s="28">
        <f t="shared" si="41"/>
        <v>22.410050077487071</v>
      </c>
      <c r="CA33" s="28">
        <f t="shared" si="41"/>
        <v>23.328862130664039</v>
      </c>
      <c r="CB33" s="28">
        <f t="shared" si="41"/>
        <v>24.285345478021263</v>
      </c>
      <c r="CC33" s="28">
        <f t="shared" si="41"/>
        <v>25.281044642620135</v>
      </c>
      <c r="CD33" s="28">
        <f t="shared" si="41"/>
        <v>26.317567472967557</v>
      </c>
      <c r="CE33" s="28">
        <f t="shared" si="41"/>
        <v>27.396587739359227</v>
      </c>
      <c r="CF33" s="28">
        <f t="shared" si="41"/>
        <v>28.519847836672952</v>
      </c>
      <c r="CG33" s="28">
        <f t="shared" si="41"/>
        <v>29.68916159797654</v>
      </c>
      <c r="CH33" s="28">
        <f t="shared" si="41"/>
        <v>30.906417223493577</v>
      </c>
      <c r="CI33" s="28">
        <f t="shared" si="41"/>
        <v>32.173580329656808</v>
      </c>
      <c r="CJ33" s="28">
        <f t="shared" si="41"/>
        <v>33.492697123172732</v>
      </c>
      <c r="CK33" s="28">
        <f t="shared" si="41"/>
        <v>34.865897705222814</v>
      </c>
      <c r="CL33" s="28">
        <f t="shared" si="41"/>
        <v>36.295399511136949</v>
      </c>
      <c r="CM33" s="28">
        <f t="shared" ref="CM33:EX33" si="42">CL33*(1+$M33)</f>
        <v>37.783510891093563</v>
      </c>
      <c r="CN33" s="28">
        <f t="shared" si="42"/>
        <v>39.332634837628397</v>
      </c>
      <c r="CO33" s="28">
        <f t="shared" si="42"/>
        <v>40.945272865971155</v>
      </c>
      <c r="CP33" s="28">
        <f t="shared" si="42"/>
        <v>42.624029053475972</v>
      </c>
      <c r="CQ33" s="28">
        <f t="shared" si="42"/>
        <v>44.371614244668486</v>
      </c>
      <c r="CR33" s="28">
        <f t="shared" si="42"/>
        <v>46.190850428699889</v>
      </c>
      <c r="CS33" s="28">
        <f t="shared" si="42"/>
        <v>48.084675296276579</v>
      </c>
      <c r="CT33" s="28">
        <f t="shared" si="42"/>
        <v>50.056146983423915</v>
      </c>
      <c r="CU33" s="28">
        <f t="shared" si="42"/>
        <v>52.108449009744291</v>
      </c>
      <c r="CV33" s="28">
        <f t="shared" si="42"/>
        <v>54.244895419143802</v>
      </c>
      <c r="CW33" s="28">
        <f t="shared" si="42"/>
        <v>56.468936131328697</v>
      </c>
      <c r="CX33" s="28">
        <f t="shared" si="42"/>
        <v>58.784162512713166</v>
      </c>
      <c r="CY33" s="28">
        <f t="shared" si="42"/>
        <v>61.194313175734401</v>
      </c>
      <c r="CZ33" s="28">
        <f t="shared" si="42"/>
        <v>63.703280015939505</v>
      </c>
      <c r="DA33" s="28">
        <f t="shared" si="42"/>
        <v>66.315114496593026</v>
      </c>
      <c r="DB33" s="28">
        <f t="shared" si="42"/>
        <v>69.034034190953335</v>
      </c>
      <c r="DC33" s="28">
        <f t="shared" si="42"/>
        <v>71.864429592782415</v>
      </c>
      <c r="DD33" s="28">
        <f t="shared" si="42"/>
        <v>74.810871206086489</v>
      </c>
      <c r="DE33" s="28">
        <f t="shared" si="42"/>
        <v>77.878116925536034</v>
      </c>
      <c r="DF33" s="28">
        <f t="shared" si="42"/>
        <v>81.071119719483008</v>
      </c>
      <c r="DG33" s="28">
        <f t="shared" si="42"/>
        <v>84.395035627981798</v>
      </c>
      <c r="DH33" s="28">
        <f t="shared" si="42"/>
        <v>87.855232088729039</v>
      </c>
      <c r="DI33" s="28">
        <f t="shared" si="42"/>
        <v>91.457296604366917</v>
      </c>
      <c r="DJ33" s="28">
        <f t="shared" si="42"/>
        <v>95.207045765145949</v>
      </c>
      <c r="DK33" s="28">
        <f t="shared" si="42"/>
        <v>99.110534641516921</v>
      </c>
      <c r="DL33" s="28">
        <f t="shared" si="42"/>
        <v>103.1740665618191</v>
      </c>
      <c r="DM33" s="28">
        <f t="shared" si="42"/>
        <v>107.40420329085367</v>
      </c>
      <c r="DN33" s="28">
        <f t="shared" si="42"/>
        <v>111.80777562577866</v>
      </c>
      <c r="DO33" s="28">
        <f t="shared" si="42"/>
        <v>116.39189442643557</v>
      </c>
      <c r="DP33" s="28">
        <f t="shared" si="42"/>
        <v>121.16396209791942</v>
      </c>
      <c r="DQ33" s="28">
        <f t="shared" si="42"/>
        <v>126.13168454393411</v>
      </c>
      <c r="DR33" s="28">
        <f t="shared" si="42"/>
        <v>131.3030836102354</v>
      </c>
      <c r="DS33" s="28">
        <f t="shared" si="42"/>
        <v>136.68651003825505</v>
      </c>
      <c r="DT33" s="28">
        <f t="shared" si="42"/>
        <v>142.2906569498235</v>
      </c>
      <c r="DU33" s="28">
        <f t="shared" si="42"/>
        <v>148.12457388476625</v>
      </c>
      <c r="DV33" s="28">
        <f t="shared" si="42"/>
        <v>154.19768141404165</v>
      </c>
      <c r="DW33" s="28">
        <f t="shared" si="42"/>
        <v>160.51978635201735</v>
      </c>
      <c r="DX33" s="28">
        <f t="shared" si="42"/>
        <v>167.10109759245006</v>
      </c>
      <c r="DY33" s="28">
        <f t="shared" si="42"/>
        <v>173.95224259374049</v>
      </c>
      <c r="DZ33" s="28">
        <f t="shared" si="42"/>
        <v>181.08428454008384</v>
      </c>
      <c r="EA33" s="28">
        <f t="shared" si="42"/>
        <v>188.50874020622726</v>
      </c>
      <c r="EB33" s="28">
        <f t="shared" si="42"/>
        <v>196.23759855468256</v>
      </c>
      <c r="EC33" s="28">
        <f t="shared" si="42"/>
        <v>204.28334009542453</v>
      </c>
      <c r="ED33" s="28">
        <f t="shared" si="42"/>
        <v>212.65895703933691</v>
      </c>
      <c r="EE33" s="28">
        <f t="shared" si="42"/>
        <v>221.3779742779497</v>
      </c>
      <c r="EF33" s="28">
        <f t="shared" si="42"/>
        <v>230.45447122334562</v>
      </c>
      <c r="EG33" s="28">
        <f t="shared" si="42"/>
        <v>239.90310454350276</v>
      </c>
      <c r="EH33" s="28">
        <f t="shared" si="42"/>
        <v>249.73913182978634</v>
      </c>
      <c r="EI33" s="28">
        <f t="shared" si="42"/>
        <v>259.97843623480759</v>
      </c>
      <c r="EJ33" s="28">
        <f t="shared" si="42"/>
        <v>270.63755212043469</v>
      </c>
      <c r="EK33" s="28">
        <f t="shared" si="42"/>
        <v>281.73369175737247</v>
      </c>
      <c r="EL33" s="28">
        <f t="shared" si="42"/>
        <v>293.2847731194247</v>
      </c>
      <c r="EM33" s="28">
        <f t="shared" si="42"/>
        <v>305.30944881732108</v>
      </c>
      <c r="EN33" s="28">
        <f t="shared" si="42"/>
        <v>317.82713621883124</v>
      </c>
      <c r="EO33" s="28">
        <f t="shared" si="42"/>
        <v>330.85804880380329</v>
      </c>
      <c r="EP33" s="28">
        <f t="shared" si="42"/>
        <v>344.42322880475922</v>
      </c>
      <c r="EQ33" s="28">
        <f t="shared" si="42"/>
        <v>358.54458118575434</v>
      </c>
      <c r="ER33" s="28">
        <f t="shared" si="42"/>
        <v>373.24490901437025</v>
      </c>
      <c r="ES33" s="28">
        <f t="shared" si="42"/>
        <v>388.54795028395938</v>
      </c>
      <c r="ET33" s="28">
        <f t="shared" si="42"/>
        <v>404.47841624560169</v>
      </c>
      <c r="EU33" s="28">
        <f t="shared" si="42"/>
        <v>421.06203131167132</v>
      </c>
      <c r="EV33" s="28">
        <f t="shared" si="42"/>
        <v>438.32557459544984</v>
      </c>
      <c r="EW33" s="28">
        <f t="shared" si="42"/>
        <v>456.29692315386325</v>
      </c>
      <c r="EX33" s="28">
        <f t="shared" si="42"/>
        <v>475.00509700317161</v>
      </c>
      <c r="EY33" s="28">
        <f t="shared" si="33"/>
        <v>494.48030598030164</v>
      </c>
      <c r="EZ33" s="28">
        <f t="shared" si="33"/>
        <v>514.75399852549401</v>
      </c>
      <c r="FA33" s="28">
        <f t="shared" si="33"/>
        <v>535.85891246503923</v>
      </c>
      <c r="FB33" s="28">
        <f t="shared" si="33"/>
        <v>557.82912787610576</v>
      </c>
      <c r="FC33" s="28">
        <f t="shared" si="33"/>
        <v>580.7001221190261</v>
      </c>
      <c r="FD33" s="28">
        <f t="shared" si="33"/>
        <v>604.50882712590612</v>
      </c>
      <c r="FE33" s="28">
        <f t="shared" si="33"/>
        <v>629.29368903806824</v>
      </c>
      <c r="FF33" s="28">
        <f t="shared" si="33"/>
        <v>655.09473028862897</v>
      </c>
      <c r="FG33" s="28">
        <f t="shared" si="33"/>
        <v>681.95361423046268</v>
      </c>
      <c r="FH33" s="28">
        <f t="shared" si="33"/>
        <v>709.91371241391164</v>
      </c>
      <c r="FI33" s="28">
        <f t="shared" si="33"/>
        <v>739.020174622882</v>
      </c>
      <c r="FJ33" s="28">
        <f t="shared" si="33"/>
        <v>769.32000178242015</v>
      </c>
      <c r="FK33" s="28">
        <f t="shared" si="33"/>
        <v>800.86212185549937</v>
      </c>
      <c r="FL33" s="28">
        <f t="shared" si="33"/>
        <v>833.69746885157474</v>
      </c>
      <c r="FM33" s="28">
        <f t="shared" si="33"/>
        <v>867.87906507448929</v>
      </c>
      <c r="FN33" s="28">
        <f t="shared" si="33"/>
        <v>903.46210674254326</v>
      </c>
      <c r="FO33" s="28">
        <f t="shared" si="33"/>
        <v>940.50405311898749</v>
      </c>
      <c r="FP33" s="28">
        <f t="shared" si="33"/>
        <v>979.06471929686586</v>
      </c>
      <c r="FQ33" s="28">
        <f t="shared" si="33"/>
        <v>1019.2063727880372</v>
      </c>
      <c r="FR33" s="28">
        <f t="shared" si="33"/>
        <v>1060.9938340723468</v>
      </c>
      <c r="FS33" s="28">
        <f t="shared" si="33"/>
        <v>1104.4945812693129</v>
      </c>
      <c r="FT33" s="28">
        <f t="shared" si="33"/>
        <v>1149.7788591013546</v>
      </c>
      <c r="FU33" s="28">
        <f t="shared" si="33"/>
        <v>1196.9197923245099</v>
      </c>
      <c r="FV33" s="28">
        <f t="shared" si="33"/>
        <v>1245.9935038098147</v>
      </c>
      <c r="FW33" s="28">
        <f t="shared" si="33"/>
        <v>1297.079237466017</v>
      </c>
      <c r="FX33" s="28">
        <f t="shared" si="33"/>
        <v>1350.2594862021238</v>
      </c>
      <c r="FY33" s="28">
        <f t="shared" si="33"/>
        <v>1405.6201251364107</v>
      </c>
      <c r="FZ33" s="28">
        <f t="shared" si="33"/>
        <v>1463.2505502670035</v>
      </c>
      <c r="GA33" s="28">
        <f t="shared" si="33"/>
        <v>1523.2438228279505</v>
      </c>
      <c r="GB33" s="28">
        <f t="shared" si="33"/>
        <v>1585.6968195638963</v>
      </c>
      <c r="GC33" s="28">
        <f t="shared" si="33"/>
        <v>1650.7103891660158</v>
      </c>
      <c r="GD33" s="28">
        <f t="shared" ref="GD33" si="43">GC33*(1+$M33)</f>
        <v>1718.3895151218223</v>
      </c>
      <c r="GE33" s="28">
        <f t="shared" si="32"/>
        <v>1788.843485241817</v>
      </c>
      <c r="GF33" s="28">
        <f t="shared" si="32"/>
        <v>1862.1860681367314</v>
      </c>
      <c r="GG33" s="28">
        <f t="shared" si="32"/>
        <v>1938.5356969303373</v>
      </c>
      <c r="GH33" s="28">
        <f t="shared" si="32"/>
        <v>2018.015660504481</v>
      </c>
      <c r="GI33" s="28">
        <f t="shared" si="32"/>
        <v>2100.7543025851646</v>
      </c>
      <c r="GJ33" s="28">
        <f t="shared" si="32"/>
        <v>2186.8852289911561</v>
      </c>
      <c r="GK33" s="28">
        <f t="shared" si="32"/>
        <v>2276.5475233797933</v>
      </c>
      <c r="GL33" s="28">
        <f t="shared" si="32"/>
        <v>2369.8859718383646</v>
      </c>
      <c r="GM33" s="28">
        <f t="shared" si="32"/>
        <v>2467.0512966837373</v>
      </c>
      <c r="GN33" s="28">
        <f t="shared" si="32"/>
        <v>2568.2003998477703</v>
      </c>
      <c r="GO33" s="28">
        <f t="shared" si="32"/>
        <v>2673.4966162415285</v>
      </c>
      <c r="GP33" s="28">
        <f t="shared" si="32"/>
        <v>2783.1099775074308</v>
      </c>
      <c r="GQ33" s="28">
        <f t="shared" si="32"/>
        <v>2897.2174865852353</v>
      </c>
      <c r="GR33" s="28">
        <f t="shared" si="32"/>
        <v>3016.0034035352296</v>
      </c>
      <c r="GS33" s="28">
        <f t="shared" ref="GS33:HH33" si="44">GR33*(1+$M33)</f>
        <v>3139.659543080174</v>
      </c>
      <c r="GT33" s="28">
        <f t="shared" si="44"/>
        <v>3268.3855843464607</v>
      </c>
      <c r="GU33" s="28">
        <f t="shared" si="44"/>
        <v>3402.3893933046652</v>
      </c>
      <c r="GV33" s="28">
        <f t="shared" si="44"/>
        <v>3541.8873584301564</v>
      </c>
      <c r="GW33" s="28">
        <f t="shared" si="44"/>
        <v>3687.1047401257924</v>
      </c>
      <c r="GX33" s="28">
        <f t="shared" si="44"/>
        <v>3838.2760344709495</v>
      </c>
      <c r="GY33" s="28">
        <f t="shared" si="44"/>
        <v>3995.6453518842582</v>
      </c>
      <c r="GZ33" s="28">
        <f t="shared" si="44"/>
        <v>4159.4668113115122</v>
      </c>
      <c r="HA33" s="28">
        <f t="shared" si="44"/>
        <v>4330.0049505752841</v>
      </c>
      <c r="HB33" s="28">
        <f t="shared" si="44"/>
        <v>4507.5351535488708</v>
      </c>
      <c r="HC33" s="28">
        <f t="shared" si="44"/>
        <v>4692.344094844374</v>
      </c>
      <c r="HD33" s="28">
        <f t="shared" si="44"/>
        <v>4884.7302027329933</v>
      </c>
      <c r="HE33" s="28">
        <f t="shared" si="44"/>
        <v>5085.0041410450458</v>
      </c>
      <c r="HF33" s="28">
        <f t="shared" si="44"/>
        <v>5293.489310827892</v>
      </c>
      <c r="HG33" s="28">
        <f t="shared" si="44"/>
        <v>5510.5223725718351</v>
      </c>
      <c r="HH33" s="28">
        <f t="shared" si="44"/>
        <v>5736.4537898472799</v>
      </c>
    </row>
    <row r="34" spans="1:216" ht="15" x14ac:dyDescent="0.25">
      <c r="A34" s="22"/>
      <c r="B34" s="22"/>
      <c r="C34" s="24"/>
      <c r="D34" s="24"/>
      <c r="E34" s="20"/>
      <c r="F34" s="20"/>
      <c r="G34" s="25"/>
      <c r="H34" s="26"/>
      <c r="I34" s="26"/>
      <c r="J34" s="26"/>
      <c r="K34" s="26"/>
      <c r="L34" s="26"/>
      <c r="M34" s="26"/>
      <c r="N34" s="29"/>
      <c r="P34" s="27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</row>
    <row r="35" spans="1:216" ht="15" x14ac:dyDescent="0.25">
      <c r="A35" s="22">
        <f>A33+1</f>
        <v>22</v>
      </c>
      <c r="B35" s="22"/>
      <c r="C35" s="30" t="s">
        <v>6</v>
      </c>
      <c r="D35" s="30"/>
      <c r="E35" s="31">
        <f t="shared" ref="E35:N35" si="45">AVERAGE(E13:E33)</f>
        <v>68.654333333333327</v>
      </c>
      <c r="F35" s="31">
        <f t="shared" si="45"/>
        <v>2.151904761904762</v>
      </c>
      <c r="G35" s="32">
        <f t="shared" si="45"/>
        <v>5.663730158730159E-2</v>
      </c>
      <c r="H35" s="32">
        <f t="shared" si="45"/>
        <v>5.4031084656084652E-2</v>
      </c>
      <c r="I35" s="32">
        <f t="shared" si="45"/>
        <v>5.1424867724867727E-2</v>
      </c>
      <c r="J35" s="32">
        <f t="shared" si="45"/>
        <v>4.8818650793650796E-2</v>
      </c>
      <c r="K35" s="32">
        <f t="shared" si="45"/>
        <v>4.6212433862433858E-2</v>
      </c>
      <c r="L35" s="32">
        <f t="shared" si="45"/>
        <v>4.360621693121694E-2</v>
      </c>
      <c r="M35" s="32">
        <f t="shared" si="45"/>
        <v>4.1000000000000009E-2</v>
      </c>
      <c r="N35" s="29">
        <f t="shared" si="45"/>
        <v>7.7444151785003273E-2</v>
      </c>
      <c r="P35" s="27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</row>
    <row r="36" spans="1:216" ht="15" x14ac:dyDescent="0.25">
      <c r="A36" s="22">
        <f>A35+1</f>
        <v>23</v>
      </c>
      <c r="B36" s="22"/>
      <c r="C36" s="30" t="s">
        <v>249</v>
      </c>
      <c r="D36" s="30"/>
      <c r="E36" s="31"/>
      <c r="F36" s="31"/>
      <c r="G36" s="29"/>
      <c r="H36" s="29"/>
      <c r="I36" s="29"/>
      <c r="J36" s="29"/>
      <c r="K36" s="29"/>
      <c r="L36" s="29"/>
      <c r="M36" s="29"/>
      <c r="N36" s="29">
        <f>MEDIAN(N13:N33)</f>
        <v>7.5968816825520147E-2</v>
      </c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</row>
    <row r="37" spans="1:216" x14ac:dyDescent="0.2">
      <c r="C37" s="24"/>
      <c r="D37" s="24"/>
      <c r="E37" s="20"/>
      <c r="F37" s="20"/>
      <c r="G37" s="21"/>
    </row>
    <row r="38" spans="1:216" x14ac:dyDescent="0.2">
      <c r="B38" s="33"/>
      <c r="C38" s="34"/>
      <c r="D38" s="35"/>
    </row>
    <row r="39" spans="1:216" x14ac:dyDescent="0.2">
      <c r="B39" s="36" t="s">
        <v>250</v>
      </c>
      <c r="D39" s="35"/>
    </row>
    <row r="40" spans="1:216" x14ac:dyDescent="0.2">
      <c r="B40" s="37">
        <v>1</v>
      </c>
      <c r="C40" s="43" t="s">
        <v>251</v>
      </c>
    </row>
    <row r="41" spans="1:216" x14ac:dyDescent="0.2">
      <c r="B41" s="37">
        <v>2</v>
      </c>
      <c r="C41" s="24" t="s">
        <v>252</v>
      </c>
    </row>
    <row r="42" spans="1:216" x14ac:dyDescent="0.2">
      <c r="B42" s="37"/>
      <c r="C42" s="38"/>
    </row>
    <row r="43" spans="1:216" x14ac:dyDescent="0.2">
      <c r="B43" s="37"/>
      <c r="C43" s="24"/>
    </row>
    <row r="44" spans="1:216" x14ac:dyDescent="0.2">
      <c r="A44" s="1"/>
      <c r="B44" s="1"/>
      <c r="C44" s="39"/>
      <c r="E44" s="1"/>
      <c r="F44" s="1"/>
      <c r="G44" s="1"/>
      <c r="H44" s="1"/>
      <c r="I44" s="1"/>
      <c r="N44" s="1"/>
    </row>
    <row r="54" spans="3:221" s="2" customFormat="1" x14ac:dyDescent="0.2">
      <c r="C54" s="1"/>
      <c r="D54" s="1"/>
      <c r="H54" s="40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</row>
    <row r="55" spans="3:221" s="2" customFormat="1" x14ac:dyDescent="0.2">
      <c r="C55" s="1"/>
      <c r="D55" s="1"/>
      <c r="E55" s="41"/>
      <c r="H55" s="4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</row>
  </sheetData>
  <mergeCells count="5">
    <mergeCell ref="A1:N1"/>
    <mergeCell ref="A4:N4"/>
    <mergeCell ref="H9:L9"/>
    <mergeCell ref="C10:D10"/>
    <mergeCell ref="A5:N5"/>
  </mergeCells>
  <printOptions horizontalCentered="1"/>
  <pageMargins left="0.7" right="0.7" top="1" bottom="0.75" header="0.55000000000000004" footer="0.51"/>
  <pageSetup scale="64" orientation="landscape" r:id="rId1"/>
  <headerFooter>
    <oddHeader>&amp;R&amp;17Attachment MPG-24
Page 1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M55"/>
  <sheetViews>
    <sheetView zoomScale="70" zoomScaleNormal="70" zoomScaleSheetLayoutView="80" zoomScalePageLayoutView="75" workbookViewId="0">
      <selection activeCell="L3" sqref="L3"/>
    </sheetView>
  </sheetViews>
  <sheetFormatPr defaultColWidth="9" defaultRowHeight="14.25" x14ac:dyDescent="0.2"/>
  <cols>
    <col min="1" max="1" width="5.25" style="2" customWidth="1"/>
    <col min="2" max="2" width="1.5" style="2" bestFit="1" customWidth="1"/>
    <col min="3" max="3" width="12.75" style="1" customWidth="1"/>
    <col min="4" max="4" width="22.875" style="1" customWidth="1"/>
    <col min="5" max="5" width="16.875" style="2" customWidth="1"/>
    <col min="6" max="14" width="13" style="2" customWidth="1"/>
    <col min="15" max="15" width="9" style="1"/>
    <col min="16" max="16" width="12.125" style="1" bestFit="1" customWidth="1"/>
    <col min="17" max="19" width="8.875" style="1" bestFit="1" customWidth="1"/>
    <col min="20" max="20" width="11.125" style="1" bestFit="1" customWidth="1"/>
    <col min="21" max="21" width="8.75" style="1" bestFit="1" customWidth="1"/>
    <col min="22" max="22" width="8.625" style="1" bestFit="1" customWidth="1"/>
    <col min="23" max="23" width="9.125" style="1" bestFit="1" customWidth="1"/>
    <col min="24" max="16384" width="9" style="1"/>
  </cols>
  <sheetData>
    <row r="1" spans="1:221" ht="28.5" customHeight="1" x14ac:dyDescent="0.4">
      <c r="A1" s="46" t="s">
        <v>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221" x14ac:dyDescent="0.2">
      <c r="K2" s="1"/>
      <c r="L2" s="1"/>
    </row>
    <row r="3" spans="1:221" ht="15" x14ac:dyDescent="0.25">
      <c r="K3" s="1"/>
      <c r="L3" s="3"/>
      <c r="HJ3" s="2"/>
      <c r="HK3" s="4"/>
      <c r="HL3" s="4"/>
      <c r="HM3" s="4"/>
    </row>
    <row r="4" spans="1:221" ht="18" x14ac:dyDescent="0.2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HJ4" s="2"/>
      <c r="HK4" s="4"/>
      <c r="HL4" s="4"/>
      <c r="HM4" s="4"/>
    </row>
    <row r="5" spans="1:221" ht="18" x14ac:dyDescent="0.25">
      <c r="A5" s="47" t="s">
        <v>253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HJ5" s="2"/>
      <c r="HK5" s="4"/>
      <c r="HL5" s="4"/>
      <c r="HM5" s="4"/>
    </row>
    <row r="6" spans="1:221" ht="18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HJ6" s="2"/>
      <c r="HK6" s="4"/>
      <c r="HL6" s="4"/>
      <c r="HM6" s="4"/>
    </row>
    <row r="8" spans="1:221" ht="15" x14ac:dyDescent="0.25">
      <c r="G8" s="5" t="s">
        <v>6</v>
      </c>
    </row>
    <row r="9" spans="1:221" ht="15" x14ac:dyDescent="0.25">
      <c r="E9" s="5"/>
      <c r="F9" s="5" t="s">
        <v>7</v>
      </c>
      <c r="G9" s="5" t="s">
        <v>8</v>
      </c>
      <c r="H9" s="48" t="s">
        <v>9</v>
      </c>
      <c r="I9" s="48"/>
      <c r="J9" s="48"/>
      <c r="K9" s="48"/>
      <c r="L9" s="48"/>
      <c r="M9" s="5" t="s">
        <v>10</v>
      </c>
      <c r="N9" s="5" t="s">
        <v>11</v>
      </c>
      <c r="Q9" s="1" t="s">
        <v>12</v>
      </c>
      <c r="V9" s="1" t="s">
        <v>13</v>
      </c>
      <c r="AA9" s="1" t="s">
        <v>10</v>
      </c>
    </row>
    <row r="10" spans="1:221" ht="17.25" x14ac:dyDescent="0.25">
      <c r="A10" s="6" t="s">
        <v>14</v>
      </c>
      <c r="B10" s="6"/>
      <c r="C10" s="49" t="s">
        <v>15</v>
      </c>
      <c r="D10" s="49"/>
      <c r="E10" s="7" t="s">
        <v>16</v>
      </c>
      <c r="F10" s="7" t="s">
        <v>17</v>
      </c>
      <c r="G10" s="7" t="s">
        <v>18</v>
      </c>
      <c r="H10" s="7" t="s">
        <v>19</v>
      </c>
      <c r="I10" s="7" t="s">
        <v>20</v>
      </c>
      <c r="J10" s="7" t="s">
        <v>21</v>
      </c>
      <c r="K10" s="7" t="s">
        <v>22</v>
      </c>
      <c r="L10" s="7" t="s">
        <v>23</v>
      </c>
      <c r="M10" s="7" t="s">
        <v>24</v>
      </c>
      <c r="N10" s="7" t="s">
        <v>25</v>
      </c>
      <c r="P10" s="8" t="s">
        <v>26</v>
      </c>
      <c r="Q10" s="9" t="s">
        <v>27</v>
      </c>
      <c r="R10" s="10" t="s">
        <v>28</v>
      </c>
      <c r="S10" s="10" t="s">
        <v>29</v>
      </c>
      <c r="T10" s="10" t="s">
        <v>30</v>
      </c>
      <c r="U10" s="10" t="s">
        <v>31</v>
      </c>
      <c r="V10" s="9" t="s">
        <v>32</v>
      </c>
      <c r="W10" s="10" t="s">
        <v>33</v>
      </c>
      <c r="X10" s="10" t="s">
        <v>34</v>
      </c>
      <c r="Y10" s="10" t="s">
        <v>35</v>
      </c>
      <c r="Z10" s="11" t="s">
        <v>36</v>
      </c>
      <c r="AA10" s="5" t="s">
        <v>37</v>
      </c>
      <c r="AB10" s="5" t="s">
        <v>38</v>
      </c>
      <c r="AC10" s="5" t="s">
        <v>39</v>
      </c>
      <c r="AD10" s="5" t="s">
        <v>40</v>
      </c>
      <c r="AE10" s="5" t="s">
        <v>41</v>
      </c>
      <c r="AF10" s="5" t="s">
        <v>42</v>
      </c>
      <c r="AG10" s="5" t="s">
        <v>43</v>
      </c>
      <c r="AH10" s="5" t="s">
        <v>44</v>
      </c>
      <c r="AI10" s="5" t="s">
        <v>45</v>
      </c>
      <c r="AJ10" s="5" t="s">
        <v>46</v>
      </c>
      <c r="AK10" s="5" t="s">
        <v>47</v>
      </c>
      <c r="AL10" s="5" t="s">
        <v>48</v>
      </c>
      <c r="AM10" s="5" t="s">
        <v>49</v>
      </c>
      <c r="AN10" s="5" t="s">
        <v>50</v>
      </c>
      <c r="AO10" s="5" t="s">
        <v>51</v>
      </c>
      <c r="AP10" s="5" t="s">
        <v>52</v>
      </c>
      <c r="AQ10" s="5" t="s">
        <v>53</v>
      </c>
      <c r="AR10" s="5" t="s">
        <v>54</v>
      </c>
      <c r="AS10" s="5" t="s">
        <v>55</v>
      </c>
      <c r="AT10" s="5" t="s">
        <v>56</v>
      </c>
      <c r="AU10" s="5" t="s">
        <v>57</v>
      </c>
      <c r="AV10" s="5" t="s">
        <v>58</v>
      </c>
      <c r="AW10" s="5" t="s">
        <v>59</v>
      </c>
      <c r="AX10" s="5" t="s">
        <v>60</v>
      </c>
      <c r="AY10" s="5" t="s">
        <v>61</v>
      </c>
      <c r="AZ10" s="5" t="s">
        <v>62</v>
      </c>
      <c r="BA10" s="5" t="s">
        <v>63</v>
      </c>
      <c r="BB10" s="5" t="s">
        <v>64</v>
      </c>
      <c r="BC10" s="5" t="s">
        <v>65</v>
      </c>
      <c r="BD10" s="5" t="s">
        <v>66</v>
      </c>
      <c r="BE10" s="5" t="s">
        <v>67</v>
      </c>
      <c r="BF10" s="5" t="s">
        <v>68</v>
      </c>
      <c r="BG10" s="5" t="s">
        <v>69</v>
      </c>
      <c r="BH10" s="5" t="s">
        <v>70</v>
      </c>
      <c r="BI10" s="5" t="s">
        <v>71</v>
      </c>
      <c r="BJ10" s="5" t="s">
        <v>72</v>
      </c>
      <c r="BK10" s="5" t="s">
        <v>73</v>
      </c>
      <c r="BL10" s="5" t="s">
        <v>74</v>
      </c>
      <c r="BM10" s="5" t="s">
        <v>75</v>
      </c>
      <c r="BN10" s="5" t="s">
        <v>76</v>
      </c>
      <c r="BO10" s="5" t="s">
        <v>77</v>
      </c>
      <c r="BP10" s="5" t="s">
        <v>78</v>
      </c>
      <c r="BQ10" s="5" t="s">
        <v>79</v>
      </c>
      <c r="BR10" s="5" t="s">
        <v>80</v>
      </c>
      <c r="BS10" s="5" t="s">
        <v>81</v>
      </c>
      <c r="BT10" s="5" t="s">
        <v>82</v>
      </c>
      <c r="BU10" s="5" t="s">
        <v>83</v>
      </c>
      <c r="BV10" s="5" t="s">
        <v>84</v>
      </c>
      <c r="BW10" s="5" t="s">
        <v>85</v>
      </c>
      <c r="BX10" s="5" t="s">
        <v>86</v>
      </c>
      <c r="BY10" s="5" t="s">
        <v>87</v>
      </c>
      <c r="BZ10" s="5" t="s">
        <v>88</v>
      </c>
      <c r="CA10" s="5" t="s">
        <v>89</v>
      </c>
      <c r="CB10" s="5" t="s">
        <v>90</v>
      </c>
      <c r="CC10" s="5" t="s">
        <v>91</v>
      </c>
      <c r="CD10" s="5" t="s">
        <v>92</v>
      </c>
      <c r="CE10" s="5" t="s">
        <v>93</v>
      </c>
      <c r="CF10" s="5" t="s">
        <v>94</v>
      </c>
      <c r="CG10" s="5" t="s">
        <v>95</v>
      </c>
      <c r="CH10" s="5" t="s">
        <v>96</v>
      </c>
      <c r="CI10" s="5" t="s">
        <v>97</v>
      </c>
      <c r="CJ10" s="5" t="s">
        <v>98</v>
      </c>
      <c r="CK10" s="5" t="s">
        <v>99</v>
      </c>
      <c r="CL10" s="5" t="s">
        <v>100</v>
      </c>
      <c r="CM10" s="5" t="s">
        <v>101</v>
      </c>
      <c r="CN10" s="5" t="s">
        <v>102</v>
      </c>
      <c r="CO10" s="5" t="s">
        <v>103</v>
      </c>
      <c r="CP10" s="5" t="s">
        <v>104</v>
      </c>
      <c r="CQ10" s="5" t="s">
        <v>105</v>
      </c>
      <c r="CR10" s="5" t="s">
        <v>106</v>
      </c>
      <c r="CS10" s="5" t="s">
        <v>107</v>
      </c>
      <c r="CT10" s="5" t="s">
        <v>108</v>
      </c>
      <c r="CU10" s="5" t="s">
        <v>109</v>
      </c>
      <c r="CV10" s="5" t="s">
        <v>110</v>
      </c>
      <c r="CW10" s="5" t="s">
        <v>111</v>
      </c>
      <c r="CX10" s="5" t="s">
        <v>112</v>
      </c>
      <c r="CY10" s="5" t="s">
        <v>113</v>
      </c>
      <c r="CZ10" s="5" t="s">
        <v>114</v>
      </c>
      <c r="DA10" s="5" t="s">
        <v>115</v>
      </c>
      <c r="DB10" s="5" t="s">
        <v>116</v>
      </c>
      <c r="DC10" s="5" t="s">
        <v>117</v>
      </c>
      <c r="DD10" s="5" t="s">
        <v>118</v>
      </c>
      <c r="DE10" s="5" t="s">
        <v>119</v>
      </c>
      <c r="DF10" s="5" t="s">
        <v>120</v>
      </c>
      <c r="DG10" s="5" t="s">
        <v>121</v>
      </c>
      <c r="DH10" s="5" t="s">
        <v>122</v>
      </c>
      <c r="DI10" s="5" t="s">
        <v>123</v>
      </c>
      <c r="DJ10" s="5" t="s">
        <v>124</v>
      </c>
      <c r="DK10" s="5" t="s">
        <v>125</v>
      </c>
      <c r="DL10" s="5" t="s">
        <v>126</v>
      </c>
      <c r="DM10" s="5" t="s">
        <v>127</v>
      </c>
      <c r="DN10" s="5" t="s">
        <v>128</v>
      </c>
      <c r="DO10" s="5" t="s">
        <v>129</v>
      </c>
      <c r="DP10" s="5" t="s">
        <v>130</v>
      </c>
      <c r="DQ10" s="5" t="s">
        <v>131</v>
      </c>
      <c r="DR10" s="5" t="s">
        <v>132</v>
      </c>
      <c r="DS10" s="5" t="s">
        <v>133</v>
      </c>
      <c r="DT10" s="5" t="s">
        <v>134</v>
      </c>
      <c r="DU10" s="5" t="s">
        <v>135</v>
      </c>
      <c r="DV10" s="5" t="s">
        <v>136</v>
      </c>
      <c r="DW10" s="5" t="s">
        <v>137</v>
      </c>
      <c r="DX10" s="5" t="s">
        <v>138</v>
      </c>
      <c r="DY10" s="5" t="s">
        <v>139</v>
      </c>
      <c r="DZ10" s="5" t="s">
        <v>140</v>
      </c>
      <c r="EA10" s="5" t="s">
        <v>141</v>
      </c>
      <c r="EB10" s="5" t="s">
        <v>142</v>
      </c>
      <c r="EC10" s="5" t="s">
        <v>143</v>
      </c>
      <c r="ED10" s="5" t="s">
        <v>144</v>
      </c>
      <c r="EE10" s="5" t="s">
        <v>145</v>
      </c>
      <c r="EF10" s="5" t="s">
        <v>146</v>
      </c>
      <c r="EG10" s="5" t="s">
        <v>147</v>
      </c>
      <c r="EH10" s="5" t="s">
        <v>148</v>
      </c>
      <c r="EI10" s="5" t="s">
        <v>149</v>
      </c>
      <c r="EJ10" s="5" t="s">
        <v>150</v>
      </c>
      <c r="EK10" s="5" t="s">
        <v>151</v>
      </c>
      <c r="EL10" s="5" t="s">
        <v>152</v>
      </c>
      <c r="EM10" s="5" t="s">
        <v>153</v>
      </c>
      <c r="EN10" s="5" t="s">
        <v>154</v>
      </c>
      <c r="EO10" s="5" t="s">
        <v>155</v>
      </c>
      <c r="EP10" s="5" t="s">
        <v>156</v>
      </c>
      <c r="EQ10" s="5" t="s">
        <v>157</v>
      </c>
      <c r="ER10" s="5" t="s">
        <v>158</v>
      </c>
      <c r="ES10" s="5" t="s">
        <v>159</v>
      </c>
      <c r="ET10" s="5" t="s">
        <v>160</v>
      </c>
      <c r="EU10" s="5" t="s">
        <v>161</v>
      </c>
      <c r="EV10" s="5" t="s">
        <v>162</v>
      </c>
      <c r="EW10" s="5" t="s">
        <v>163</v>
      </c>
      <c r="EX10" s="5" t="s">
        <v>164</v>
      </c>
      <c r="EY10" s="5" t="s">
        <v>165</v>
      </c>
      <c r="EZ10" s="5" t="s">
        <v>166</v>
      </c>
      <c r="FA10" s="5" t="s">
        <v>167</v>
      </c>
      <c r="FB10" s="5" t="s">
        <v>168</v>
      </c>
      <c r="FC10" s="5" t="s">
        <v>169</v>
      </c>
      <c r="FD10" s="5" t="s">
        <v>170</v>
      </c>
      <c r="FE10" s="5" t="s">
        <v>171</v>
      </c>
      <c r="FF10" s="5" t="s">
        <v>172</v>
      </c>
      <c r="FG10" s="5" t="s">
        <v>173</v>
      </c>
      <c r="FH10" s="5" t="s">
        <v>174</v>
      </c>
      <c r="FI10" s="5" t="s">
        <v>175</v>
      </c>
      <c r="FJ10" s="5" t="s">
        <v>176</v>
      </c>
      <c r="FK10" s="5" t="s">
        <v>177</v>
      </c>
      <c r="FL10" s="5" t="s">
        <v>178</v>
      </c>
      <c r="FM10" s="5" t="s">
        <v>179</v>
      </c>
      <c r="FN10" s="5" t="s">
        <v>180</v>
      </c>
      <c r="FO10" s="5" t="s">
        <v>181</v>
      </c>
      <c r="FP10" s="5" t="s">
        <v>182</v>
      </c>
      <c r="FQ10" s="5" t="s">
        <v>183</v>
      </c>
      <c r="FR10" s="5" t="s">
        <v>184</v>
      </c>
      <c r="FS10" s="5" t="s">
        <v>185</v>
      </c>
      <c r="FT10" s="5" t="s">
        <v>186</v>
      </c>
      <c r="FU10" s="5" t="s">
        <v>187</v>
      </c>
      <c r="FV10" s="5" t="s">
        <v>188</v>
      </c>
      <c r="FW10" s="5" t="s">
        <v>189</v>
      </c>
      <c r="FX10" s="5" t="s">
        <v>190</v>
      </c>
      <c r="FY10" s="5" t="s">
        <v>191</v>
      </c>
      <c r="FZ10" s="5" t="s">
        <v>192</v>
      </c>
      <c r="GA10" s="5" t="s">
        <v>193</v>
      </c>
      <c r="GB10" s="5" t="s">
        <v>194</v>
      </c>
      <c r="GC10" s="5" t="s">
        <v>195</v>
      </c>
      <c r="GD10" s="5" t="s">
        <v>196</v>
      </c>
      <c r="GE10" s="5" t="s">
        <v>197</v>
      </c>
      <c r="GF10" s="5" t="s">
        <v>198</v>
      </c>
      <c r="GG10" s="5" t="s">
        <v>199</v>
      </c>
      <c r="GH10" s="5" t="s">
        <v>200</v>
      </c>
      <c r="GI10" s="5" t="s">
        <v>201</v>
      </c>
      <c r="GJ10" s="5" t="s">
        <v>202</v>
      </c>
      <c r="GK10" s="5" t="s">
        <v>203</v>
      </c>
      <c r="GL10" s="5" t="s">
        <v>204</v>
      </c>
      <c r="GM10" s="5" t="s">
        <v>205</v>
      </c>
      <c r="GN10" s="5" t="s">
        <v>206</v>
      </c>
      <c r="GO10" s="5" t="s">
        <v>207</v>
      </c>
      <c r="GP10" s="5" t="s">
        <v>208</v>
      </c>
      <c r="GQ10" s="5" t="s">
        <v>209</v>
      </c>
      <c r="GR10" s="5" t="s">
        <v>210</v>
      </c>
      <c r="GS10" s="5" t="s">
        <v>211</v>
      </c>
      <c r="GT10" s="5" t="s">
        <v>212</v>
      </c>
      <c r="GU10" s="5" t="s">
        <v>213</v>
      </c>
      <c r="GV10" s="5" t="s">
        <v>214</v>
      </c>
      <c r="GW10" s="5" t="s">
        <v>215</v>
      </c>
      <c r="GX10" s="5" t="s">
        <v>216</v>
      </c>
      <c r="GY10" s="5" t="s">
        <v>217</v>
      </c>
      <c r="GZ10" s="5" t="s">
        <v>218</v>
      </c>
      <c r="HA10" s="5" t="s">
        <v>219</v>
      </c>
      <c r="HB10" s="5" t="s">
        <v>220</v>
      </c>
      <c r="HC10" s="5" t="s">
        <v>221</v>
      </c>
      <c r="HD10" s="5" t="s">
        <v>222</v>
      </c>
      <c r="HE10" s="5" t="s">
        <v>223</v>
      </c>
      <c r="HF10" s="5" t="s">
        <v>224</v>
      </c>
      <c r="HG10" s="5" t="s">
        <v>225</v>
      </c>
      <c r="HH10" s="5" t="s">
        <v>226</v>
      </c>
    </row>
    <row r="11" spans="1:221" ht="15" x14ac:dyDescent="0.25">
      <c r="A11" s="12" t="s">
        <v>227</v>
      </c>
      <c r="B11" s="12" t="s">
        <v>227</v>
      </c>
      <c r="C11" s="13" t="s">
        <v>227</v>
      </c>
      <c r="D11" s="13" t="s">
        <v>227</v>
      </c>
      <c r="E11" s="14">
        <v>-1</v>
      </c>
      <c r="F11" s="15">
        <v>-2</v>
      </c>
      <c r="G11" s="15">
        <v>-3</v>
      </c>
      <c r="H11" s="16">
        <v>-4</v>
      </c>
      <c r="I11" s="14">
        <v>-5</v>
      </c>
      <c r="J11" s="14">
        <v>-6</v>
      </c>
      <c r="K11" s="14">
        <v>-7</v>
      </c>
      <c r="L11" s="14">
        <v>-8</v>
      </c>
      <c r="M11" s="14">
        <v>-9</v>
      </c>
      <c r="N11" s="17">
        <v>-10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</row>
    <row r="12" spans="1:221" x14ac:dyDescent="0.2">
      <c r="C12" s="19"/>
      <c r="D12" s="19"/>
      <c r="E12" s="20"/>
      <c r="F12" s="20"/>
      <c r="G12" s="21"/>
    </row>
    <row r="13" spans="1:221" ht="17.25" customHeight="1" x14ac:dyDescent="0.2">
      <c r="A13" s="22">
        <v>1</v>
      </c>
      <c r="B13" s="22"/>
      <c r="C13" s="23" t="s">
        <v>228</v>
      </c>
      <c r="D13" s="24"/>
      <c r="E13" s="20">
        <v>78.181444444444438</v>
      </c>
      <c r="F13" s="20">
        <v>2.35</v>
      </c>
      <c r="G13" s="25">
        <v>5.5E-2</v>
      </c>
      <c r="H13" s="26">
        <f t="shared" ref="H13:L28" si="0">G13-($G13-$M13)/6</f>
        <v>5.2666666666666667E-2</v>
      </c>
      <c r="I13" s="26">
        <f t="shared" si="0"/>
        <v>5.0333333333333334E-2</v>
      </c>
      <c r="J13" s="26">
        <f t="shared" si="0"/>
        <v>4.8000000000000001E-2</v>
      </c>
      <c r="K13" s="26">
        <f t="shared" si="0"/>
        <v>4.5666666666666668E-2</v>
      </c>
      <c r="L13" s="26">
        <f t="shared" si="0"/>
        <v>4.3333333333333335E-2</v>
      </c>
      <c r="M13" s="26">
        <f>ROUND((((1+0.02)*(1+0.021)-1)+((1+0.021)*(1+0.02)-1))/2,3)</f>
        <v>4.1000000000000002E-2</v>
      </c>
      <c r="N13" s="25">
        <f>IRR(P13:HH13)</f>
        <v>7.5191858916769272E-2</v>
      </c>
      <c r="P13" s="27">
        <f t="shared" ref="P13:P33" si="1">-E13</f>
        <v>-78.181444444444438</v>
      </c>
      <c r="Q13" s="28">
        <f t="shared" ref="Q13:Q33" si="2">F13*(1+$G13)</f>
        <v>2.47925</v>
      </c>
      <c r="R13" s="28">
        <f t="shared" ref="R13:U32" si="3">Q13*(1+$G13)</f>
        <v>2.6156087499999998</v>
      </c>
      <c r="S13" s="28">
        <f t="shared" si="3"/>
        <v>2.7594672312499995</v>
      </c>
      <c r="T13" s="28">
        <f t="shared" si="3"/>
        <v>2.9112379289687493</v>
      </c>
      <c r="U13" s="28">
        <f t="shared" si="3"/>
        <v>3.0713560150620305</v>
      </c>
      <c r="V13" s="28">
        <f t="shared" ref="V13:Z33" si="4">U13*(1+H13)</f>
        <v>3.233114098521964</v>
      </c>
      <c r="W13" s="28">
        <f t="shared" si="4"/>
        <v>3.3958475081475696</v>
      </c>
      <c r="X13" s="28">
        <f t="shared" si="4"/>
        <v>3.5588481885386529</v>
      </c>
      <c r="Y13" s="28">
        <f t="shared" si="4"/>
        <v>3.7213689224819184</v>
      </c>
      <c r="Z13" s="28">
        <f t="shared" si="4"/>
        <v>3.8826282424561351</v>
      </c>
      <c r="AA13" s="28">
        <f t="shared" ref="AA13:AP28" si="5">Z13*(1+$M13)</f>
        <v>4.0418160003968362</v>
      </c>
      <c r="AB13" s="28">
        <f t="shared" si="5"/>
        <v>4.2075304564131057</v>
      </c>
      <c r="AC13" s="28">
        <f t="shared" si="5"/>
        <v>4.3800392051260424</v>
      </c>
      <c r="AD13" s="28">
        <f t="shared" si="5"/>
        <v>4.5596208125362097</v>
      </c>
      <c r="AE13" s="28">
        <f t="shared" si="5"/>
        <v>4.7465652658501938</v>
      </c>
      <c r="AF13" s="28">
        <f t="shared" si="5"/>
        <v>4.9411744417500509</v>
      </c>
      <c r="AG13" s="28">
        <f t="shared" si="5"/>
        <v>5.143762593861803</v>
      </c>
      <c r="AH13" s="28">
        <f t="shared" si="5"/>
        <v>5.3546568602101363</v>
      </c>
      <c r="AI13" s="28">
        <f t="shared" si="5"/>
        <v>5.5741977914787517</v>
      </c>
      <c r="AJ13" s="28">
        <f t="shared" si="5"/>
        <v>5.8027399009293799</v>
      </c>
      <c r="AK13" s="28">
        <f t="shared" si="5"/>
        <v>6.0406522368674844</v>
      </c>
      <c r="AL13" s="28">
        <f t="shared" si="5"/>
        <v>6.288318978579051</v>
      </c>
      <c r="AM13" s="28">
        <f t="shared" si="5"/>
        <v>6.5461400567007919</v>
      </c>
      <c r="AN13" s="28">
        <f t="shared" si="5"/>
        <v>6.8145317990255236</v>
      </c>
      <c r="AO13" s="28">
        <f t="shared" si="5"/>
        <v>7.0939276027855698</v>
      </c>
      <c r="AP13" s="28">
        <f t="shared" si="5"/>
        <v>7.3847786344997779</v>
      </c>
      <c r="AQ13" s="28">
        <f t="shared" ref="AQ13:BF28" si="6">AP13*(1+$M13)</f>
        <v>7.6875545585142682</v>
      </c>
      <c r="AR13" s="28">
        <f t="shared" si="6"/>
        <v>8.0027442954133523</v>
      </c>
      <c r="AS13" s="28">
        <f t="shared" si="6"/>
        <v>8.3308568115252992</v>
      </c>
      <c r="AT13" s="28">
        <f t="shared" si="6"/>
        <v>8.672421940797836</v>
      </c>
      <c r="AU13" s="28">
        <f t="shared" si="6"/>
        <v>9.0279912403705467</v>
      </c>
      <c r="AV13" s="28">
        <f t="shared" si="6"/>
        <v>9.3981388812257389</v>
      </c>
      <c r="AW13" s="28">
        <f t="shared" si="6"/>
        <v>9.7834625753559941</v>
      </c>
      <c r="AX13" s="28">
        <f t="shared" si="6"/>
        <v>10.18458454094559</v>
      </c>
      <c r="AY13" s="28">
        <f t="shared" si="6"/>
        <v>10.602152507124359</v>
      </c>
      <c r="AZ13" s="28">
        <f t="shared" si="6"/>
        <v>11.036840759916457</v>
      </c>
      <c r="BA13" s="28">
        <f t="shared" si="6"/>
        <v>11.48935123107303</v>
      </c>
      <c r="BB13" s="28">
        <f t="shared" si="6"/>
        <v>11.960414631547023</v>
      </c>
      <c r="BC13" s="28">
        <f t="shared" si="6"/>
        <v>12.450791631440449</v>
      </c>
      <c r="BD13" s="28">
        <f t="shared" si="6"/>
        <v>12.961274088329507</v>
      </c>
      <c r="BE13" s="28">
        <f t="shared" si="6"/>
        <v>13.492686325951016</v>
      </c>
      <c r="BF13" s="28">
        <f t="shared" si="6"/>
        <v>14.045886465315007</v>
      </c>
      <c r="BG13" s="28">
        <f t="shared" ref="BG13:BV28" si="7">BF13*(1+$M13)</f>
        <v>14.621767810392921</v>
      </c>
      <c r="BH13" s="28">
        <f t="shared" si="7"/>
        <v>15.22126029061903</v>
      </c>
      <c r="BI13" s="28">
        <f t="shared" si="7"/>
        <v>15.845331962534409</v>
      </c>
      <c r="BJ13" s="28">
        <f t="shared" si="7"/>
        <v>16.494990572998319</v>
      </c>
      <c r="BK13" s="28">
        <f t="shared" si="7"/>
        <v>17.17128518649125</v>
      </c>
      <c r="BL13" s="28">
        <f t="shared" si="7"/>
        <v>17.875307879137392</v>
      </c>
      <c r="BM13" s="28">
        <f t="shared" si="7"/>
        <v>18.608195502182024</v>
      </c>
      <c r="BN13" s="28">
        <f t="shared" si="7"/>
        <v>19.371131517771484</v>
      </c>
      <c r="BO13" s="28">
        <f t="shared" si="7"/>
        <v>20.165347910000115</v>
      </c>
      <c r="BP13" s="28">
        <f t="shared" si="7"/>
        <v>20.992127174310117</v>
      </c>
      <c r="BQ13" s="28">
        <f t="shared" si="7"/>
        <v>21.852804388456828</v>
      </c>
      <c r="BR13" s="28">
        <f t="shared" si="7"/>
        <v>22.748769368383556</v>
      </c>
      <c r="BS13" s="28">
        <f t="shared" si="7"/>
        <v>23.681468912487279</v>
      </c>
      <c r="BT13" s="28">
        <f t="shared" si="7"/>
        <v>24.652409137899255</v>
      </c>
      <c r="BU13" s="28">
        <f t="shared" si="7"/>
        <v>25.663157912553121</v>
      </c>
      <c r="BV13" s="28">
        <f t="shared" si="7"/>
        <v>26.715347386967796</v>
      </c>
      <c r="BW13" s="28">
        <f t="shared" ref="BW13:CL28" si="8">BV13*(1+$M13)</f>
        <v>27.810676629833473</v>
      </c>
      <c r="BX13" s="28">
        <f t="shared" si="8"/>
        <v>28.950914371656644</v>
      </c>
      <c r="BY13" s="28">
        <f t="shared" si="8"/>
        <v>30.137901860894566</v>
      </c>
      <c r="BZ13" s="28">
        <f t="shared" si="8"/>
        <v>31.37355583719124</v>
      </c>
      <c r="CA13" s="28">
        <f t="shared" si="8"/>
        <v>32.659871626516079</v>
      </c>
      <c r="CB13" s="28">
        <f t="shared" si="8"/>
        <v>33.998926363203239</v>
      </c>
      <c r="CC13" s="28">
        <f t="shared" si="8"/>
        <v>35.392882344094566</v>
      </c>
      <c r="CD13" s="28">
        <f t="shared" si="8"/>
        <v>36.843990520202439</v>
      </c>
      <c r="CE13" s="28">
        <f t="shared" si="8"/>
        <v>38.354594131530739</v>
      </c>
      <c r="CF13" s="28">
        <f t="shared" si="8"/>
        <v>39.927132490923498</v>
      </c>
      <c r="CG13" s="28">
        <f t="shared" si="8"/>
        <v>41.564144923051359</v>
      </c>
      <c r="CH13" s="28">
        <f t="shared" si="8"/>
        <v>43.268274864896462</v>
      </c>
      <c r="CI13" s="28">
        <f t="shared" si="8"/>
        <v>45.042274134357214</v>
      </c>
      <c r="CJ13" s="28">
        <f t="shared" si="8"/>
        <v>46.889007373865859</v>
      </c>
      <c r="CK13" s="28">
        <f t="shared" si="8"/>
        <v>48.811456676194354</v>
      </c>
      <c r="CL13" s="28">
        <f t="shared" si="8"/>
        <v>50.812726399918319</v>
      </c>
      <c r="CM13" s="28">
        <f t="shared" ref="CM13:DB28" si="9">CL13*(1+$M13)</f>
        <v>52.896048182314964</v>
      </c>
      <c r="CN13" s="28">
        <f t="shared" si="9"/>
        <v>55.064786157789875</v>
      </c>
      <c r="CO13" s="28">
        <f t="shared" si="9"/>
        <v>57.322442390259255</v>
      </c>
      <c r="CP13" s="28">
        <f t="shared" si="9"/>
        <v>59.672662528259877</v>
      </c>
      <c r="CQ13" s="28">
        <f t="shared" si="9"/>
        <v>62.119241691918525</v>
      </c>
      <c r="CR13" s="28">
        <f t="shared" si="9"/>
        <v>64.666130601287179</v>
      </c>
      <c r="CS13" s="28">
        <f t="shared" si="9"/>
        <v>67.317441955939955</v>
      </c>
      <c r="CT13" s="28">
        <f t="shared" si="9"/>
        <v>70.077457076133484</v>
      </c>
      <c r="CU13" s="28">
        <f t="shared" si="9"/>
        <v>72.950632816254952</v>
      </c>
      <c r="CV13" s="28">
        <f t="shared" si="9"/>
        <v>75.941608761721398</v>
      </c>
      <c r="CW13" s="28">
        <f t="shared" si="9"/>
        <v>79.055214720951966</v>
      </c>
      <c r="CX13" s="28">
        <f t="shared" si="9"/>
        <v>82.296478524510988</v>
      </c>
      <c r="CY13" s="28">
        <f t="shared" si="9"/>
        <v>85.670634144015935</v>
      </c>
      <c r="CZ13" s="28">
        <f t="shared" si="9"/>
        <v>89.183130143920579</v>
      </c>
      <c r="DA13" s="28">
        <f t="shared" si="9"/>
        <v>92.839638479821318</v>
      </c>
      <c r="DB13" s="28">
        <f t="shared" si="9"/>
        <v>96.646063657493983</v>
      </c>
      <c r="DC13" s="28">
        <f t="shared" ref="DC13:DR28" si="10">DB13*(1+$M13)</f>
        <v>100.60855226745123</v>
      </c>
      <c r="DD13" s="28">
        <f t="shared" si="10"/>
        <v>104.73350291041672</v>
      </c>
      <c r="DE13" s="28">
        <f t="shared" si="10"/>
        <v>109.0275765297438</v>
      </c>
      <c r="DF13" s="28">
        <f t="shared" si="10"/>
        <v>113.49770716746329</v>
      </c>
      <c r="DG13" s="28">
        <f t="shared" si="10"/>
        <v>118.15111316132928</v>
      </c>
      <c r="DH13" s="28">
        <f t="shared" si="10"/>
        <v>122.99530880094377</v>
      </c>
      <c r="DI13" s="28">
        <f t="shared" si="10"/>
        <v>128.03811646178247</v>
      </c>
      <c r="DJ13" s="28">
        <f t="shared" si="10"/>
        <v>133.28767923671555</v>
      </c>
      <c r="DK13" s="28">
        <f t="shared" si="10"/>
        <v>138.75247408542089</v>
      </c>
      <c r="DL13" s="28">
        <f t="shared" si="10"/>
        <v>144.44132552292314</v>
      </c>
      <c r="DM13" s="28">
        <f t="shared" si="10"/>
        <v>150.36341986936299</v>
      </c>
      <c r="DN13" s="28">
        <f t="shared" si="10"/>
        <v>156.52832008400685</v>
      </c>
      <c r="DO13" s="28">
        <f t="shared" si="10"/>
        <v>162.94598120745113</v>
      </c>
      <c r="DP13" s="28">
        <f t="shared" si="10"/>
        <v>169.62676643695661</v>
      </c>
      <c r="DQ13" s="28">
        <f t="shared" si="10"/>
        <v>176.58146386087182</v>
      </c>
      <c r="DR13" s="28">
        <f t="shared" si="10"/>
        <v>183.82130387916754</v>
      </c>
      <c r="DS13" s="28">
        <f t="shared" ref="DS13:EH28" si="11">DR13*(1+$M13)</f>
        <v>191.3579773382134</v>
      </c>
      <c r="DT13" s="28">
        <f t="shared" si="11"/>
        <v>199.20365440908014</v>
      </c>
      <c r="DU13" s="28">
        <f t="shared" si="11"/>
        <v>207.37100423985243</v>
      </c>
      <c r="DV13" s="28">
        <f t="shared" si="11"/>
        <v>215.87321541368635</v>
      </c>
      <c r="DW13" s="28">
        <f t="shared" si="11"/>
        <v>224.72401724564747</v>
      </c>
      <c r="DX13" s="28">
        <f t="shared" si="11"/>
        <v>233.93770195271901</v>
      </c>
      <c r="DY13" s="28">
        <f t="shared" si="11"/>
        <v>243.52914773278047</v>
      </c>
      <c r="DZ13" s="28">
        <f t="shared" si="11"/>
        <v>253.51384278982445</v>
      </c>
      <c r="EA13" s="28">
        <f t="shared" si="11"/>
        <v>263.90791034420721</v>
      </c>
      <c r="EB13" s="28">
        <f t="shared" si="11"/>
        <v>274.72813466831968</v>
      </c>
      <c r="EC13" s="28">
        <f t="shared" si="11"/>
        <v>285.99198818972076</v>
      </c>
      <c r="ED13" s="28">
        <f t="shared" si="11"/>
        <v>297.71765970549927</v>
      </c>
      <c r="EE13" s="28">
        <f t="shared" si="11"/>
        <v>309.92408375342472</v>
      </c>
      <c r="EF13" s="28">
        <f t="shared" si="11"/>
        <v>322.63097118731514</v>
      </c>
      <c r="EG13" s="28">
        <f t="shared" si="11"/>
        <v>335.85884100599503</v>
      </c>
      <c r="EH13" s="28">
        <f t="shared" si="11"/>
        <v>349.62905348724081</v>
      </c>
      <c r="EI13" s="28">
        <f t="shared" ref="EI13:EX28" si="12">EH13*(1+$M13)</f>
        <v>363.96384468021768</v>
      </c>
      <c r="EJ13" s="28">
        <f t="shared" si="12"/>
        <v>378.8863623121066</v>
      </c>
      <c r="EK13" s="28">
        <f t="shared" si="12"/>
        <v>394.42070316690297</v>
      </c>
      <c r="EL13" s="28">
        <f t="shared" si="12"/>
        <v>410.59195199674593</v>
      </c>
      <c r="EM13" s="28">
        <f t="shared" si="12"/>
        <v>427.42622202861247</v>
      </c>
      <c r="EN13" s="28">
        <f t="shared" si="12"/>
        <v>444.95069713178555</v>
      </c>
      <c r="EO13" s="28">
        <f t="shared" si="12"/>
        <v>463.19367571418871</v>
      </c>
      <c r="EP13" s="28">
        <f t="shared" si="12"/>
        <v>482.1846164184704</v>
      </c>
      <c r="EQ13" s="28">
        <f t="shared" si="12"/>
        <v>501.95418569162763</v>
      </c>
      <c r="ER13" s="28">
        <f t="shared" si="12"/>
        <v>522.53430730498428</v>
      </c>
      <c r="ES13" s="28">
        <f t="shared" si="12"/>
        <v>543.95821390448862</v>
      </c>
      <c r="ET13" s="28">
        <f t="shared" si="12"/>
        <v>566.26050067457265</v>
      </c>
      <c r="EU13" s="28">
        <f t="shared" si="12"/>
        <v>589.4771812022301</v>
      </c>
      <c r="EV13" s="28">
        <f t="shared" si="12"/>
        <v>613.64574563152144</v>
      </c>
      <c r="EW13" s="28">
        <f t="shared" si="12"/>
        <v>638.8052212024138</v>
      </c>
      <c r="EX13" s="28">
        <f t="shared" si="12"/>
        <v>664.99623527171275</v>
      </c>
      <c r="EY13" s="28">
        <f t="shared" ref="EY13:FN28" si="13">EX13*(1+$M13)</f>
        <v>692.26108091785295</v>
      </c>
      <c r="EZ13" s="28">
        <f t="shared" si="13"/>
        <v>720.64378523548487</v>
      </c>
      <c r="FA13" s="28">
        <f t="shared" si="13"/>
        <v>750.19018043013966</v>
      </c>
      <c r="FB13" s="28">
        <f t="shared" si="13"/>
        <v>780.94797782777528</v>
      </c>
      <c r="FC13" s="28">
        <f t="shared" si="13"/>
        <v>812.96684491871406</v>
      </c>
      <c r="FD13" s="28">
        <f t="shared" si="13"/>
        <v>846.29848556038132</v>
      </c>
      <c r="FE13" s="28">
        <f t="shared" si="13"/>
        <v>880.99672346835689</v>
      </c>
      <c r="FF13" s="28">
        <f t="shared" si="13"/>
        <v>917.11758913055951</v>
      </c>
      <c r="FG13" s="28">
        <f t="shared" si="13"/>
        <v>954.71941028491233</v>
      </c>
      <c r="FH13" s="28">
        <f t="shared" si="13"/>
        <v>993.86290610659364</v>
      </c>
      <c r="FI13" s="28">
        <f t="shared" si="13"/>
        <v>1034.6112852569638</v>
      </c>
      <c r="FJ13" s="28">
        <f t="shared" si="13"/>
        <v>1077.0303479524991</v>
      </c>
      <c r="FK13" s="28">
        <f t="shared" si="13"/>
        <v>1121.1885922185515</v>
      </c>
      <c r="FL13" s="28">
        <f t="shared" si="13"/>
        <v>1167.157324499512</v>
      </c>
      <c r="FM13" s="28">
        <f t="shared" si="13"/>
        <v>1215.0107748039918</v>
      </c>
      <c r="FN13" s="28">
        <f t="shared" si="13"/>
        <v>1264.8262165709555</v>
      </c>
      <c r="FO13" s="28">
        <f t="shared" ref="FO13:GD28" si="14">FN13*(1+$M13)</f>
        <v>1316.6840914503646</v>
      </c>
      <c r="FP13" s="28">
        <f t="shared" si="14"/>
        <v>1370.6681391998295</v>
      </c>
      <c r="FQ13" s="28">
        <f t="shared" si="14"/>
        <v>1426.8655329070225</v>
      </c>
      <c r="FR13" s="28">
        <f t="shared" si="14"/>
        <v>1485.3670197562103</v>
      </c>
      <c r="FS13" s="28">
        <f t="shared" si="14"/>
        <v>1546.2670675662148</v>
      </c>
      <c r="FT13" s="28">
        <f t="shared" si="14"/>
        <v>1609.6640173364294</v>
      </c>
      <c r="FU13" s="28">
        <f t="shared" si="14"/>
        <v>1675.6602420472229</v>
      </c>
      <c r="FV13" s="28">
        <f t="shared" si="14"/>
        <v>1744.362311971159</v>
      </c>
      <c r="FW13" s="28">
        <f t="shared" si="14"/>
        <v>1815.8811667619764</v>
      </c>
      <c r="FX13" s="28">
        <f t="shared" si="14"/>
        <v>1890.3322945992172</v>
      </c>
      <c r="FY13" s="28">
        <f t="shared" si="14"/>
        <v>1967.835918677785</v>
      </c>
      <c r="FZ13" s="28">
        <f t="shared" si="14"/>
        <v>2048.5171913435743</v>
      </c>
      <c r="GA13" s="28">
        <f t="shared" si="14"/>
        <v>2132.5063961886608</v>
      </c>
      <c r="GB13" s="28">
        <f t="shared" si="14"/>
        <v>2219.9391584323957</v>
      </c>
      <c r="GC13" s="28">
        <f t="shared" si="14"/>
        <v>2310.9566639281238</v>
      </c>
      <c r="GD13" s="28">
        <f t="shared" si="14"/>
        <v>2405.7058871491768</v>
      </c>
      <c r="GE13" s="28">
        <f t="shared" ref="GE13:GT28" si="15">GD13*(1+$M13)</f>
        <v>2504.3398285222929</v>
      </c>
      <c r="GF13" s="28">
        <f t="shared" si="15"/>
        <v>2607.0177614917066</v>
      </c>
      <c r="GG13" s="28">
        <f t="shared" si="15"/>
        <v>2713.9054897128663</v>
      </c>
      <c r="GH13" s="28">
        <f t="shared" si="15"/>
        <v>2825.1756147910937</v>
      </c>
      <c r="GI13" s="28">
        <f t="shared" si="15"/>
        <v>2941.0078149975284</v>
      </c>
      <c r="GJ13" s="28">
        <f t="shared" si="15"/>
        <v>3061.5891354124269</v>
      </c>
      <c r="GK13" s="28">
        <f t="shared" si="15"/>
        <v>3187.114289964336</v>
      </c>
      <c r="GL13" s="28">
        <f t="shared" si="15"/>
        <v>3317.7859758528734</v>
      </c>
      <c r="GM13" s="28">
        <f t="shared" si="15"/>
        <v>3453.8152008628408</v>
      </c>
      <c r="GN13" s="28">
        <f t="shared" si="15"/>
        <v>3595.4216240982169</v>
      </c>
      <c r="GO13" s="28">
        <f t="shared" si="15"/>
        <v>3742.8339106862436</v>
      </c>
      <c r="GP13" s="28">
        <f t="shared" si="15"/>
        <v>3896.2901010243795</v>
      </c>
      <c r="GQ13" s="28">
        <f t="shared" si="15"/>
        <v>4056.037995166379</v>
      </c>
      <c r="GR13" s="28">
        <f t="shared" si="15"/>
        <v>4222.3355529682003</v>
      </c>
      <c r="GS13" s="28">
        <f t="shared" si="15"/>
        <v>4395.4513106398963</v>
      </c>
      <c r="GT13" s="28">
        <f t="shared" si="15"/>
        <v>4575.6648143761313</v>
      </c>
      <c r="GU13" s="28">
        <f t="shared" ref="GU13:HH27" si="16">GT13*(1+$M13)</f>
        <v>4763.2670717655519</v>
      </c>
      <c r="GV13" s="28">
        <f t="shared" si="16"/>
        <v>4958.5610217079393</v>
      </c>
      <c r="GW13" s="28">
        <f t="shared" si="16"/>
        <v>5161.8620235979643</v>
      </c>
      <c r="GX13" s="28">
        <f t="shared" si="16"/>
        <v>5373.49836656548</v>
      </c>
      <c r="GY13" s="28">
        <f t="shared" si="16"/>
        <v>5593.8117995946641</v>
      </c>
      <c r="GZ13" s="28">
        <f t="shared" si="16"/>
        <v>5823.1580833780445</v>
      </c>
      <c r="HA13" s="28">
        <f t="shared" si="16"/>
        <v>6061.9075647965437</v>
      </c>
      <c r="HB13" s="28">
        <f t="shared" si="16"/>
        <v>6310.4457749532012</v>
      </c>
      <c r="HC13" s="28">
        <f t="shared" si="16"/>
        <v>6569.1740517262815</v>
      </c>
      <c r="HD13" s="28">
        <f t="shared" si="16"/>
        <v>6838.5101878470587</v>
      </c>
      <c r="HE13" s="28">
        <f t="shared" si="16"/>
        <v>7118.8891055487875</v>
      </c>
      <c r="HF13" s="28">
        <f t="shared" si="16"/>
        <v>7410.7635588762869</v>
      </c>
      <c r="HG13" s="28">
        <f t="shared" si="16"/>
        <v>7714.6048647902144</v>
      </c>
      <c r="HH13" s="28">
        <f t="shared" si="16"/>
        <v>8030.9036642466126</v>
      </c>
    </row>
    <row r="14" spans="1:221" ht="17.25" customHeight="1" x14ac:dyDescent="0.2">
      <c r="A14" s="22">
        <f>A13+1</f>
        <v>2</v>
      </c>
      <c r="B14" s="22"/>
      <c r="C14" s="23" t="s">
        <v>229</v>
      </c>
      <c r="D14" s="24"/>
      <c r="E14" s="20">
        <v>44.331444444444443</v>
      </c>
      <c r="F14" s="20">
        <v>1.42</v>
      </c>
      <c r="G14" s="25">
        <v>6.5833333333333341E-2</v>
      </c>
      <c r="H14" s="26">
        <f t="shared" si="0"/>
        <v>6.1694444444444455E-2</v>
      </c>
      <c r="I14" s="26">
        <f t="shared" si="0"/>
        <v>5.7555555555555568E-2</v>
      </c>
      <c r="J14" s="26">
        <f t="shared" si="0"/>
        <v>5.3416666666666682E-2</v>
      </c>
      <c r="K14" s="26">
        <f t="shared" si="0"/>
        <v>4.9277777777777795E-2</v>
      </c>
      <c r="L14" s="26">
        <f t="shared" si="0"/>
        <v>4.5138888888888909E-2</v>
      </c>
      <c r="M14" s="26">
        <f>M13</f>
        <v>4.1000000000000002E-2</v>
      </c>
      <c r="N14" s="25">
        <f t="shared" ref="N14" si="17">IRR(P14:HH14)</f>
        <v>8.0006654767592167E-2</v>
      </c>
      <c r="P14" s="27">
        <f t="shared" si="1"/>
        <v>-44.331444444444443</v>
      </c>
      <c r="Q14" s="28">
        <f t="shared" si="2"/>
        <v>1.5134833333333333</v>
      </c>
      <c r="R14" s="28">
        <f t="shared" si="3"/>
        <v>1.6131209861111111</v>
      </c>
      <c r="S14" s="28">
        <f t="shared" si="3"/>
        <v>1.7193181176967594</v>
      </c>
      <c r="T14" s="28">
        <f t="shared" si="3"/>
        <v>1.8325065604451294</v>
      </c>
      <c r="U14" s="28">
        <f t="shared" si="3"/>
        <v>1.9531465756744339</v>
      </c>
      <c r="V14" s="28">
        <f t="shared" si="4"/>
        <v>2.0736448685792372</v>
      </c>
      <c r="W14" s="28">
        <f t="shared" si="4"/>
        <v>2.1929946510152423</v>
      </c>
      <c r="X14" s="28">
        <f t="shared" si="4"/>
        <v>2.3101371152903063</v>
      </c>
      <c r="Y14" s="28">
        <f t="shared" si="4"/>
        <v>2.4239755386937785</v>
      </c>
      <c r="Z14" s="28">
        <f t="shared" si="4"/>
        <v>2.5333911012042614</v>
      </c>
      <c r="AA14" s="28">
        <f t="shared" si="5"/>
        <v>2.6372601363536359</v>
      </c>
      <c r="AB14" s="28">
        <f t="shared" si="5"/>
        <v>2.7453878019441347</v>
      </c>
      <c r="AC14" s="28">
        <f t="shared" si="5"/>
        <v>2.8579487018238439</v>
      </c>
      <c r="AD14" s="28">
        <f t="shared" si="5"/>
        <v>2.9751245985986214</v>
      </c>
      <c r="AE14" s="28">
        <f t="shared" si="5"/>
        <v>3.0971047071411646</v>
      </c>
      <c r="AF14" s="28">
        <f t="shared" si="5"/>
        <v>3.2240860001339522</v>
      </c>
      <c r="AG14" s="28">
        <f t="shared" si="5"/>
        <v>3.3562735261394439</v>
      </c>
      <c r="AH14" s="28">
        <f t="shared" si="5"/>
        <v>3.4938807407111607</v>
      </c>
      <c r="AI14" s="28">
        <f t="shared" si="5"/>
        <v>3.6371298510803181</v>
      </c>
      <c r="AJ14" s="28">
        <f t="shared" si="5"/>
        <v>3.786252174974611</v>
      </c>
      <c r="AK14" s="28">
        <f t="shared" si="5"/>
        <v>3.9414885141485696</v>
      </c>
      <c r="AL14" s="28">
        <f t="shared" si="5"/>
        <v>4.1030895432286609</v>
      </c>
      <c r="AM14" s="28">
        <f t="shared" si="5"/>
        <v>4.2713162145010362</v>
      </c>
      <c r="AN14" s="28">
        <f t="shared" si="5"/>
        <v>4.4464401792955783</v>
      </c>
      <c r="AO14" s="28">
        <f t="shared" si="5"/>
        <v>4.6287442266466963</v>
      </c>
      <c r="AP14" s="28">
        <f t="shared" si="5"/>
        <v>4.8185227399392101</v>
      </c>
      <c r="AQ14" s="28">
        <f t="shared" si="6"/>
        <v>5.0160821722767173</v>
      </c>
      <c r="AR14" s="28">
        <f t="shared" si="6"/>
        <v>5.2217415413400623</v>
      </c>
      <c r="AS14" s="28">
        <f t="shared" si="6"/>
        <v>5.4358329445350044</v>
      </c>
      <c r="AT14" s="28">
        <f t="shared" si="6"/>
        <v>5.6587020952609395</v>
      </c>
      <c r="AU14" s="28">
        <f t="shared" si="6"/>
        <v>5.8907088811666375</v>
      </c>
      <c r="AV14" s="28">
        <f t="shared" si="6"/>
        <v>6.1322279452944688</v>
      </c>
      <c r="AW14" s="28">
        <f t="shared" si="6"/>
        <v>6.3836492910515412</v>
      </c>
      <c r="AX14" s="28">
        <f t="shared" si="6"/>
        <v>6.645378911984654</v>
      </c>
      <c r="AY14" s="28">
        <f t="shared" si="6"/>
        <v>6.9178394473760241</v>
      </c>
      <c r="AZ14" s="28">
        <f t="shared" si="6"/>
        <v>7.2014708647184404</v>
      </c>
      <c r="BA14" s="28">
        <f t="shared" si="6"/>
        <v>7.4967311701718957</v>
      </c>
      <c r="BB14" s="28">
        <f t="shared" si="6"/>
        <v>7.8040971481489425</v>
      </c>
      <c r="BC14" s="28">
        <f t="shared" si="6"/>
        <v>8.1240651312230483</v>
      </c>
      <c r="BD14" s="28">
        <f t="shared" si="6"/>
        <v>8.4571518016031924</v>
      </c>
      <c r="BE14" s="28">
        <f t="shared" si="6"/>
        <v>8.8038950254689219</v>
      </c>
      <c r="BF14" s="28">
        <f t="shared" si="6"/>
        <v>9.1648547215131462</v>
      </c>
      <c r="BG14" s="28">
        <f t="shared" si="7"/>
        <v>9.5406137650951841</v>
      </c>
      <c r="BH14" s="28">
        <f t="shared" si="7"/>
        <v>9.9317789294640857</v>
      </c>
      <c r="BI14" s="28">
        <f t="shared" si="7"/>
        <v>10.338981865572112</v>
      </c>
      <c r="BJ14" s="28">
        <f t="shared" si="7"/>
        <v>10.762880122060569</v>
      </c>
      <c r="BK14" s="28">
        <f t="shared" si="7"/>
        <v>11.204158207065051</v>
      </c>
      <c r="BL14" s="28">
        <f t="shared" si="7"/>
        <v>11.663528693554717</v>
      </c>
      <c r="BM14" s="28">
        <f t="shared" si="7"/>
        <v>12.14173336999046</v>
      </c>
      <c r="BN14" s="28">
        <f t="shared" si="7"/>
        <v>12.639544438160067</v>
      </c>
      <c r="BO14" s="28">
        <f t="shared" si="7"/>
        <v>13.157765760124629</v>
      </c>
      <c r="BP14" s="28">
        <f t="shared" si="7"/>
        <v>13.697234156289738</v>
      </c>
      <c r="BQ14" s="28">
        <f t="shared" si="7"/>
        <v>14.258820756697617</v>
      </c>
      <c r="BR14" s="28">
        <f t="shared" si="7"/>
        <v>14.843432407722219</v>
      </c>
      <c r="BS14" s="28">
        <f t="shared" si="7"/>
        <v>15.452013136438829</v>
      </c>
      <c r="BT14" s="28">
        <f t="shared" si="7"/>
        <v>16.085545675032819</v>
      </c>
      <c r="BU14" s="28">
        <f t="shared" si="7"/>
        <v>16.745053047709163</v>
      </c>
      <c r="BV14" s="28">
        <f t="shared" si="7"/>
        <v>17.431600222665239</v>
      </c>
      <c r="BW14" s="28">
        <f t="shared" si="8"/>
        <v>18.146295831794511</v>
      </c>
      <c r="BX14" s="28">
        <f t="shared" si="8"/>
        <v>18.890293960898084</v>
      </c>
      <c r="BY14" s="28">
        <f t="shared" si="8"/>
        <v>19.664796013294904</v>
      </c>
      <c r="BZ14" s="28">
        <f t="shared" si="8"/>
        <v>20.471052649839994</v>
      </c>
      <c r="CA14" s="28">
        <f t="shared" si="8"/>
        <v>21.310365808483432</v>
      </c>
      <c r="CB14" s="28">
        <f t="shared" si="8"/>
        <v>22.18409080663125</v>
      </c>
      <c r="CC14" s="28">
        <f t="shared" si="8"/>
        <v>23.093638529703131</v>
      </c>
      <c r="CD14" s="28">
        <f t="shared" si="8"/>
        <v>24.040477709420959</v>
      </c>
      <c r="CE14" s="28">
        <f t="shared" si="8"/>
        <v>25.026137295507215</v>
      </c>
      <c r="CF14" s="28">
        <f t="shared" si="8"/>
        <v>26.05220892462301</v>
      </c>
      <c r="CG14" s="28">
        <f t="shared" si="8"/>
        <v>27.120349490532551</v>
      </c>
      <c r="CH14" s="28">
        <f t="shared" si="8"/>
        <v>28.232283819644383</v>
      </c>
      <c r="CI14" s="28">
        <f t="shared" si="8"/>
        <v>29.389807456249802</v>
      </c>
      <c r="CJ14" s="28">
        <f t="shared" si="8"/>
        <v>30.594789561956041</v>
      </c>
      <c r="CK14" s="28">
        <f t="shared" si="8"/>
        <v>31.849175933996236</v>
      </c>
      <c r="CL14" s="28">
        <f t="shared" si="8"/>
        <v>33.154992147290081</v>
      </c>
      <c r="CM14" s="28">
        <f t="shared" si="9"/>
        <v>34.514346825328971</v>
      </c>
      <c r="CN14" s="28">
        <f t="shared" si="9"/>
        <v>35.929435045167459</v>
      </c>
      <c r="CO14" s="28">
        <f t="shared" si="9"/>
        <v>37.402541882019321</v>
      </c>
      <c r="CP14" s="28">
        <f t="shared" si="9"/>
        <v>38.936046099182107</v>
      </c>
      <c r="CQ14" s="28">
        <f t="shared" si="9"/>
        <v>40.532423989248571</v>
      </c>
      <c r="CR14" s="28">
        <f t="shared" si="9"/>
        <v>42.194253372807758</v>
      </c>
      <c r="CS14" s="28">
        <f t="shared" si="9"/>
        <v>43.924217761092869</v>
      </c>
      <c r="CT14" s="28">
        <f t="shared" si="9"/>
        <v>45.725110689297672</v>
      </c>
      <c r="CU14" s="28">
        <f t="shared" si="9"/>
        <v>47.599840227558872</v>
      </c>
      <c r="CV14" s="28">
        <f t="shared" si="9"/>
        <v>49.551433676888784</v>
      </c>
      <c r="CW14" s="28">
        <f t="shared" si="9"/>
        <v>51.58304245764122</v>
      </c>
      <c r="CX14" s="28">
        <f t="shared" si="9"/>
        <v>53.697947198404506</v>
      </c>
      <c r="CY14" s="28">
        <f t="shared" si="9"/>
        <v>55.899563033539089</v>
      </c>
      <c r="CZ14" s="28">
        <f t="shared" si="9"/>
        <v>58.191445117914185</v>
      </c>
      <c r="DA14" s="28">
        <f t="shared" si="9"/>
        <v>60.577294367748664</v>
      </c>
      <c r="DB14" s="28">
        <f t="shared" si="9"/>
        <v>63.060963436826356</v>
      </c>
      <c r="DC14" s="28">
        <f t="shared" si="10"/>
        <v>65.646462937736231</v>
      </c>
      <c r="DD14" s="28">
        <f t="shared" si="10"/>
        <v>68.337967918183409</v>
      </c>
      <c r="DE14" s="28">
        <f t="shared" si="10"/>
        <v>71.139824602828924</v>
      </c>
      <c r="DF14" s="28">
        <f t="shared" si="10"/>
        <v>74.056557411544901</v>
      </c>
      <c r="DG14" s="28">
        <f t="shared" si="10"/>
        <v>77.092876265418241</v>
      </c>
      <c r="DH14" s="28">
        <f t="shared" si="10"/>
        <v>80.253684192300383</v>
      </c>
      <c r="DI14" s="28">
        <f t="shared" si="10"/>
        <v>83.5440852441847</v>
      </c>
      <c r="DJ14" s="28">
        <f t="shared" si="10"/>
        <v>86.969392739196266</v>
      </c>
      <c r="DK14" s="28">
        <f t="shared" si="10"/>
        <v>90.5351378415033</v>
      </c>
      <c r="DL14" s="28">
        <f t="shared" si="10"/>
        <v>94.247078493004935</v>
      </c>
      <c r="DM14" s="28">
        <f t="shared" si="10"/>
        <v>98.111208711218126</v>
      </c>
      <c r="DN14" s="28">
        <f t="shared" si="10"/>
        <v>102.13376826837806</v>
      </c>
      <c r="DO14" s="28">
        <f t="shared" si="10"/>
        <v>106.32125276738155</v>
      </c>
      <c r="DP14" s="28">
        <f t="shared" si="10"/>
        <v>110.68042413084419</v>
      </c>
      <c r="DQ14" s="28">
        <f t="shared" si="10"/>
        <v>115.21832152020879</v>
      </c>
      <c r="DR14" s="28">
        <f t="shared" si="10"/>
        <v>119.94227270253734</v>
      </c>
      <c r="DS14" s="28">
        <f t="shared" si="11"/>
        <v>124.85990588334136</v>
      </c>
      <c r="DT14" s="28">
        <f t="shared" si="11"/>
        <v>129.97916202455835</v>
      </c>
      <c r="DU14" s="28">
        <f t="shared" si="11"/>
        <v>135.30830766756523</v>
      </c>
      <c r="DV14" s="28">
        <f t="shared" si="11"/>
        <v>140.85594828193538</v>
      </c>
      <c r="DW14" s="28">
        <f t="shared" si="11"/>
        <v>146.63104216149472</v>
      </c>
      <c r="DX14" s="28">
        <f t="shared" si="11"/>
        <v>152.642914890116</v>
      </c>
      <c r="DY14" s="28">
        <f t="shared" si="11"/>
        <v>158.90127440061076</v>
      </c>
      <c r="DZ14" s="28">
        <f t="shared" si="11"/>
        <v>165.4162266510358</v>
      </c>
      <c r="EA14" s="28">
        <f t="shared" si="11"/>
        <v>172.19829194372826</v>
      </c>
      <c r="EB14" s="28">
        <f t="shared" si="11"/>
        <v>179.2584219134211</v>
      </c>
      <c r="EC14" s="28">
        <f t="shared" si="11"/>
        <v>186.60801721187136</v>
      </c>
      <c r="ED14" s="28">
        <f t="shared" si="11"/>
        <v>194.25894591755807</v>
      </c>
      <c r="EE14" s="28">
        <f t="shared" si="11"/>
        <v>202.22356270017792</v>
      </c>
      <c r="EF14" s="28">
        <f t="shared" si="11"/>
        <v>210.5147287708852</v>
      </c>
      <c r="EG14" s="28">
        <f t="shared" si="11"/>
        <v>219.14583265049149</v>
      </c>
      <c r="EH14" s="28">
        <f t="shared" si="11"/>
        <v>228.13081178916161</v>
      </c>
      <c r="EI14" s="28">
        <f t="shared" si="12"/>
        <v>237.48417507251722</v>
      </c>
      <c r="EJ14" s="28">
        <f t="shared" si="12"/>
        <v>247.22102625049041</v>
      </c>
      <c r="EK14" s="28">
        <f t="shared" si="12"/>
        <v>257.3570883267605</v>
      </c>
      <c r="EL14" s="28">
        <f t="shared" si="12"/>
        <v>267.90872894815766</v>
      </c>
      <c r="EM14" s="28">
        <f t="shared" si="12"/>
        <v>278.8929868350321</v>
      </c>
      <c r="EN14" s="28">
        <f t="shared" si="12"/>
        <v>290.32759929526839</v>
      </c>
      <c r="EO14" s="28">
        <f t="shared" si="12"/>
        <v>302.23103086637434</v>
      </c>
      <c r="EP14" s="28">
        <f t="shared" si="12"/>
        <v>314.62250313189566</v>
      </c>
      <c r="EQ14" s="28">
        <f t="shared" si="12"/>
        <v>327.52202576030334</v>
      </c>
      <c r="ER14" s="28">
        <f t="shared" si="12"/>
        <v>340.95042881647572</v>
      </c>
      <c r="ES14" s="28">
        <f t="shared" si="12"/>
        <v>354.92939639795122</v>
      </c>
      <c r="ET14" s="28">
        <f t="shared" si="12"/>
        <v>369.48150165026721</v>
      </c>
      <c r="EU14" s="28">
        <f t="shared" si="12"/>
        <v>384.63024321792813</v>
      </c>
      <c r="EV14" s="28">
        <f t="shared" si="12"/>
        <v>400.40008318986315</v>
      </c>
      <c r="EW14" s="28">
        <f t="shared" si="12"/>
        <v>416.81648660064752</v>
      </c>
      <c r="EX14" s="28">
        <f t="shared" si="12"/>
        <v>433.90596255127406</v>
      </c>
      <c r="EY14" s="28">
        <f t="shared" si="13"/>
        <v>451.69610701587624</v>
      </c>
      <c r="EZ14" s="28">
        <f t="shared" si="13"/>
        <v>470.21564740352716</v>
      </c>
      <c r="FA14" s="28">
        <f t="shared" si="13"/>
        <v>489.49448894707172</v>
      </c>
      <c r="FB14" s="28">
        <f t="shared" si="13"/>
        <v>509.56376299390161</v>
      </c>
      <c r="FC14" s="28">
        <f t="shared" si="13"/>
        <v>530.45587727665156</v>
      </c>
      <c r="FD14" s="28">
        <f t="shared" si="13"/>
        <v>552.20456824499422</v>
      </c>
      <c r="FE14" s="28">
        <f t="shared" si="13"/>
        <v>574.84495554303896</v>
      </c>
      <c r="FF14" s="28">
        <f t="shared" si="13"/>
        <v>598.41359872030353</v>
      </c>
      <c r="FG14" s="28">
        <f t="shared" si="13"/>
        <v>622.9485562678359</v>
      </c>
      <c r="FH14" s="28">
        <f t="shared" si="13"/>
        <v>648.48944707481712</v>
      </c>
      <c r="FI14" s="28">
        <f t="shared" si="13"/>
        <v>675.0775144048846</v>
      </c>
      <c r="FJ14" s="28">
        <f t="shared" si="13"/>
        <v>702.75569249548482</v>
      </c>
      <c r="FK14" s="28">
        <f t="shared" si="13"/>
        <v>731.5686758877996</v>
      </c>
      <c r="FL14" s="28">
        <f t="shared" si="13"/>
        <v>761.56299159919934</v>
      </c>
      <c r="FM14" s="28">
        <f t="shared" si="13"/>
        <v>792.78707425476648</v>
      </c>
      <c r="FN14" s="28">
        <f t="shared" si="13"/>
        <v>825.2913442992118</v>
      </c>
      <c r="FO14" s="28">
        <f t="shared" si="14"/>
        <v>859.12828941547946</v>
      </c>
      <c r="FP14" s="28">
        <f t="shared" si="14"/>
        <v>894.35254928151403</v>
      </c>
      <c r="FQ14" s="28">
        <f t="shared" si="14"/>
        <v>931.02100380205604</v>
      </c>
      <c r="FR14" s="28">
        <f t="shared" si="14"/>
        <v>969.19286495794029</v>
      </c>
      <c r="FS14" s="28">
        <f t="shared" si="14"/>
        <v>1008.9297724212157</v>
      </c>
      <c r="FT14" s="28">
        <f t="shared" si="14"/>
        <v>1050.2958930904854</v>
      </c>
      <c r="FU14" s="28">
        <f t="shared" si="14"/>
        <v>1093.3580247071952</v>
      </c>
      <c r="FV14" s="28">
        <f t="shared" si="14"/>
        <v>1138.1857037201901</v>
      </c>
      <c r="FW14" s="28">
        <f t="shared" si="14"/>
        <v>1184.8513175727178</v>
      </c>
      <c r="FX14" s="28">
        <f t="shared" si="14"/>
        <v>1233.4302215931991</v>
      </c>
      <c r="FY14" s="28">
        <f t="shared" si="14"/>
        <v>1284.0008606785202</v>
      </c>
      <c r="FZ14" s="28">
        <f t="shared" si="14"/>
        <v>1336.6448959663394</v>
      </c>
      <c r="GA14" s="28">
        <f t="shared" si="14"/>
        <v>1391.4473367009591</v>
      </c>
      <c r="GB14" s="28">
        <f t="shared" si="14"/>
        <v>1448.4966775056982</v>
      </c>
      <c r="GC14" s="28">
        <f t="shared" si="14"/>
        <v>1507.8850412834317</v>
      </c>
      <c r="GD14" s="28">
        <f t="shared" si="14"/>
        <v>1569.7083279760523</v>
      </c>
      <c r="GE14" s="28">
        <f t="shared" si="15"/>
        <v>1634.0663694230702</v>
      </c>
      <c r="GF14" s="28">
        <f t="shared" si="15"/>
        <v>1701.0630905694161</v>
      </c>
      <c r="GG14" s="28">
        <f t="shared" si="15"/>
        <v>1770.8066772827619</v>
      </c>
      <c r="GH14" s="28">
        <f t="shared" si="15"/>
        <v>1843.409751051355</v>
      </c>
      <c r="GI14" s="28">
        <f t="shared" si="15"/>
        <v>1918.9895508444604</v>
      </c>
      <c r="GJ14" s="28">
        <f t="shared" si="15"/>
        <v>1997.668122429083</v>
      </c>
      <c r="GK14" s="28">
        <f t="shared" si="15"/>
        <v>2079.5725154486754</v>
      </c>
      <c r="GL14" s="28">
        <f t="shared" si="15"/>
        <v>2164.8349885820708</v>
      </c>
      <c r="GM14" s="28">
        <f t="shared" si="15"/>
        <v>2253.5932231139354</v>
      </c>
      <c r="GN14" s="28">
        <f t="shared" si="15"/>
        <v>2345.9905452616067</v>
      </c>
      <c r="GO14" s="28">
        <f t="shared" si="15"/>
        <v>2442.1761576173326</v>
      </c>
      <c r="GP14" s="28">
        <f t="shared" si="15"/>
        <v>2542.3053800796429</v>
      </c>
      <c r="GQ14" s="28">
        <f t="shared" si="15"/>
        <v>2646.5399006629082</v>
      </c>
      <c r="GR14" s="28">
        <f t="shared" si="15"/>
        <v>2755.0480365900871</v>
      </c>
      <c r="GS14" s="28">
        <f t="shared" si="15"/>
        <v>2868.0050060902804</v>
      </c>
      <c r="GT14" s="28">
        <f t="shared" si="15"/>
        <v>2985.5932113399817</v>
      </c>
      <c r="GU14" s="28">
        <f t="shared" si="16"/>
        <v>3108.0025330049207</v>
      </c>
      <c r="GV14" s="28">
        <f t="shared" si="16"/>
        <v>3235.4306368581224</v>
      </c>
      <c r="GW14" s="28">
        <f t="shared" si="16"/>
        <v>3368.0832929693051</v>
      </c>
      <c r="GX14" s="28">
        <f t="shared" si="16"/>
        <v>3506.1747079810466</v>
      </c>
      <c r="GY14" s="28">
        <f t="shared" si="16"/>
        <v>3649.9278710082694</v>
      </c>
      <c r="GZ14" s="28">
        <f t="shared" si="16"/>
        <v>3799.574913719608</v>
      </c>
      <c r="HA14" s="28">
        <f t="shared" si="16"/>
        <v>3955.3574851821118</v>
      </c>
      <c r="HB14" s="28">
        <f t="shared" si="16"/>
        <v>4117.5271420745785</v>
      </c>
      <c r="HC14" s="28">
        <f t="shared" si="16"/>
        <v>4286.3457548996357</v>
      </c>
      <c r="HD14" s="28">
        <f t="shared" si="16"/>
        <v>4462.0859308505205</v>
      </c>
      <c r="HE14" s="28">
        <f t="shared" si="16"/>
        <v>4645.0314540153913</v>
      </c>
      <c r="HF14" s="28">
        <f t="shared" si="16"/>
        <v>4835.4777436300219</v>
      </c>
      <c r="HG14" s="28">
        <f t="shared" si="16"/>
        <v>5033.732331118852</v>
      </c>
      <c r="HH14" s="28">
        <f t="shared" si="16"/>
        <v>5240.1153566947241</v>
      </c>
    </row>
    <row r="15" spans="1:221" ht="17.25" customHeight="1" x14ac:dyDescent="0.2">
      <c r="A15" s="22">
        <f t="shared" ref="A15:A33" si="18">A14+1</f>
        <v>3</v>
      </c>
      <c r="B15" s="22"/>
      <c r="C15" s="23" t="s">
        <v>230</v>
      </c>
      <c r="D15" s="24"/>
      <c r="E15" s="20">
        <v>68.434222222222218</v>
      </c>
      <c r="F15" s="20">
        <v>1.9</v>
      </c>
      <c r="G15" s="25">
        <v>7.0000000000000007E-2</v>
      </c>
      <c r="H15" s="26">
        <f t="shared" si="0"/>
        <v>6.5166666666666678E-2</v>
      </c>
      <c r="I15" s="26">
        <f t="shared" si="0"/>
        <v>6.0333333333333343E-2</v>
      </c>
      <c r="J15" s="26">
        <f t="shared" si="0"/>
        <v>5.5500000000000008E-2</v>
      </c>
      <c r="K15" s="26">
        <f t="shared" si="0"/>
        <v>5.0666666666666672E-2</v>
      </c>
      <c r="L15" s="26">
        <f t="shared" si="0"/>
        <v>4.5833333333333337E-2</v>
      </c>
      <c r="M15" s="26">
        <f t="shared" ref="M15:M33" si="19">M14</f>
        <v>4.1000000000000002E-2</v>
      </c>
      <c r="N15" s="25">
        <f t="shared" ref="N15:N33" si="20">IRR(P15:HH15)</f>
        <v>7.5760685889339374E-2</v>
      </c>
      <c r="P15" s="27">
        <f t="shared" si="1"/>
        <v>-68.434222222222218</v>
      </c>
      <c r="Q15" s="28">
        <f t="shared" si="2"/>
        <v>2.0329999999999999</v>
      </c>
      <c r="R15" s="28">
        <f t="shared" si="3"/>
        <v>2.1753100000000001</v>
      </c>
      <c r="S15" s="28">
        <f t="shared" si="3"/>
        <v>2.3275817000000001</v>
      </c>
      <c r="T15" s="28">
        <f t="shared" si="3"/>
        <v>2.4905124190000003</v>
      </c>
      <c r="U15" s="28">
        <f t="shared" si="3"/>
        <v>2.6648482883300004</v>
      </c>
      <c r="V15" s="28">
        <f t="shared" si="4"/>
        <v>2.8385075684528385</v>
      </c>
      <c r="W15" s="28">
        <f t="shared" si="4"/>
        <v>3.0097641917494933</v>
      </c>
      <c r="X15" s="28">
        <f t="shared" si="4"/>
        <v>3.1768061043915905</v>
      </c>
      <c r="Y15" s="28">
        <f t="shared" si="4"/>
        <v>3.337764280347431</v>
      </c>
      <c r="Z15" s="28">
        <f t="shared" si="4"/>
        <v>3.4907451431966883</v>
      </c>
      <c r="AA15" s="28">
        <f t="shared" si="5"/>
        <v>3.6338656940677523</v>
      </c>
      <c r="AB15" s="28">
        <f t="shared" si="5"/>
        <v>3.7828541875245301</v>
      </c>
      <c r="AC15" s="28">
        <f t="shared" si="5"/>
        <v>3.9379512092130353</v>
      </c>
      <c r="AD15" s="28">
        <f t="shared" si="5"/>
        <v>4.0994072087907698</v>
      </c>
      <c r="AE15" s="28">
        <f t="shared" si="5"/>
        <v>4.2674829043511915</v>
      </c>
      <c r="AF15" s="28">
        <f t="shared" si="5"/>
        <v>4.44244970342959</v>
      </c>
      <c r="AG15" s="28">
        <f t="shared" si="5"/>
        <v>4.6245901412702031</v>
      </c>
      <c r="AH15" s="28">
        <f t="shared" si="5"/>
        <v>4.8141983370622814</v>
      </c>
      <c r="AI15" s="28">
        <f t="shared" si="5"/>
        <v>5.0115804688818342</v>
      </c>
      <c r="AJ15" s="28">
        <f t="shared" si="5"/>
        <v>5.2170552681059892</v>
      </c>
      <c r="AK15" s="28">
        <f t="shared" si="5"/>
        <v>5.4309545340983343</v>
      </c>
      <c r="AL15" s="28">
        <f t="shared" si="5"/>
        <v>5.6536236699963656</v>
      </c>
      <c r="AM15" s="28">
        <f t="shared" si="5"/>
        <v>5.885422240466216</v>
      </c>
      <c r="AN15" s="28">
        <f t="shared" si="5"/>
        <v>6.1267245523253306</v>
      </c>
      <c r="AO15" s="28">
        <f t="shared" si="5"/>
        <v>6.3779202589706685</v>
      </c>
      <c r="AP15" s="28">
        <f t="shared" si="5"/>
        <v>6.6394149895884658</v>
      </c>
      <c r="AQ15" s="28">
        <f t="shared" si="6"/>
        <v>6.9116310041615927</v>
      </c>
      <c r="AR15" s="28">
        <f t="shared" si="6"/>
        <v>7.1950078753322178</v>
      </c>
      <c r="AS15" s="28">
        <f t="shared" si="6"/>
        <v>7.4900031982208377</v>
      </c>
      <c r="AT15" s="28">
        <f t="shared" si="6"/>
        <v>7.7970933293478915</v>
      </c>
      <c r="AU15" s="28">
        <f t="shared" si="6"/>
        <v>8.1167741558511537</v>
      </c>
      <c r="AV15" s="28">
        <f t="shared" si="6"/>
        <v>8.4495618962410504</v>
      </c>
      <c r="AW15" s="28">
        <f t="shared" si="6"/>
        <v>8.7959939339869333</v>
      </c>
      <c r="AX15" s="28">
        <f t="shared" si="6"/>
        <v>9.1566296852803966</v>
      </c>
      <c r="AY15" s="28">
        <f t="shared" si="6"/>
        <v>9.5320515023768912</v>
      </c>
      <c r="AZ15" s="28">
        <f t="shared" si="6"/>
        <v>9.9228656139743432</v>
      </c>
      <c r="BA15" s="28">
        <f t="shared" si="6"/>
        <v>10.32970310414729</v>
      </c>
      <c r="BB15" s="28">
        <f t="shared" si="6"/>
        <v>10.753220931417328</v>
      </c>
      <c r="BC15" s="28">
        <f t="shared" si="6"/>
        <v>11.194102989605437</v>
      </c>
      <c r="BD15" s="28">
        <f t="shared" si="6"/>
        <v>11.653061212179258</v>
      </c>
      <c r="BE15" s="28">
        <f t="shared" si="6"/>
        <v>12.130836721878607</v>
      </c>
      <c r="BF15" s="28">
        <f t="shared" si="6"/>
        <v>12.62820102747563</v>
      </c>
      <c r="BG15" s="28">
        <f t="shared" si="7"/>
        <v>13.14595726960213</v>
      </c>
      <c r="BH15" s="28">
        <f t="shared" si="7"/>
        <v>13.684941517655817</v>
      </c>
      <c r="BI15" s="28">
        <f t="shared" si="7"/>
        <v>14.246024119879705</v>
      </c>
      <c r="BJ15" s="28">
        <f t="shared" si="7"/>
        <v>14.830111108794771</v>
      </c>
      <c r="BK15" s="28">
        <f t="shared" si="7"/>
        <v>15.438145664255355</v>
      </c>
      <c r="BL15" s="28">
        <f t="shared" si="7"/>
        <v>16.071109636489822</v>
      </c>
      <c r="BM15" s="28">
        <f t="shared" si="7"/>
        <v>16.730025131585904</v>
      </c>
      <c r="BN15" s="28">
        <f t="shared" si="7"/>
        <v>17.415956161980926</v>
      </c>
      <c r="BO15" s="28">
        <f t="shared" si="7"/>
        <v>18.130010364622144</v>
      </c>
      <c r="BP15" s="28">
        <f t="shared" si="7"/>
        <v>18.87334078957165</v>
      </c>
      <c r="BQ15" s="28">
        <f t="shared" si="7"/>
        <v>19.647147761944087</v>
      </c>
      <c r="BR15" s="28">
        <f t="shared" si="7"/>
        <v>20.452680820183794</v>
      </c>
      <c r="BS15" s="28">
        <f t="shared" si="7"/>
        <v>21.291240733811328</v>
      </c>
      <c r="BT15" s="28">
        <f t="shared" si="7"/>
        <v>22.164181603897593</v>
      </c>
      <c r="BU15" s="28">
        <f t="shared" si="7"/>
        <v>23.072913049657391</v>
      </c>
      <c r="BV15" s="28">
        <f t="shared" si="7"/>
        <v>24.018902484693342</v>
      </c>
      <c r="BW15" s="28">
        <f t="shared" si="8"/>
        <v>25.003677486565767</v>
      </c>
      <c r="BX15" s="28">
        <f t="shared" si="8"/>
        <v>26.02882826351496</v>
      </c>
      <c r="BY15" s="28">
        <f t="shared" si="8"/>
        <v>27.096010222319073</v>
      </c>
      <c r="BZ15" s="28">
        <f t="shared" si="8"/>
        <v>28.206946641434154</v>
      </c>
      <c r="CA15" s="28">
        <f t="shared" si="8"/>
        <v>29.363431453732954</v>
      </c>
      <c r="CB15" s="28">
        <f t="shared" si="8"/>
        <v>30.567332143336003</v>
      </c>
      <c r="CC15" s="28">
        <f t="shared" si="8"/>
        <v>31.820592761212776</v>
      </c>
      <c r="CD15" s="28">
        <f t="shared" si="8"/>
        <v>33.1252370644225</v>
      </c>
      <c r="CE15" s="28">
        <f t="shared" si="8"/>
        <v>34.48337178406382</v>
      </c>
      <c r="CF15" s="28">
        <f t="shared" si="8"/>
        <v>35.897190027210435</v>
      </c>
      <c r="CG15" s="28">
        <f t="shared" si="8"/>
        <v>37.368974818326059</v>
      </c>
      <c r="CH15" s="28">
        <f t="shared" si="8"/>
        <v>38.901102785877427</v>
      </c>
      <c r="CI15" s="28">
        <f t="shared" si="8"/>
        <v>40.496048000098398</v>
      </c>
      <c r="CJ15" s="28">
        <f t="shared" si="8"/>
        <v>42.156385968102427</v>
      </c>
      <c r="CK15" s="28">
        <f t="shared" si="8"/>
        <v>43.884797792794622</v>
      </c>
      <c r="CL15" s="28">
        <f t="shared" si="8"/>
        <v>45.684074502299197</v>
      </c>
      <c r="CM15" s="28">
        <f t="shared" si="9"/>
        <v>47.557121556893463</v>
      </c>
      <c r="CN15" s="28">
        <f t="shared" si="9"/>
        <v>49.50696354072609</v>
      </c>
      <c r="CO15" s="28">
        <f t="shared" si="9"/>
        <v>51.53674904589586</v>
      </c>
      <c r="CP15" s="28">
        <f t="shared" si="9"/>
        <v>53.649755756777587</v>
      </c>
      <c r="CQ15" s="28">
        <f t="shared" si="9"/>
        <v>55.849395742805463</v>
      </c>
      <c r="CR15" s="28">
        <f t="shared" si="9"/>
        <v>58.139220968260481</v>
      </c>
      <c r="CS15" s="28">
        <f t="shared" si="9"/>
        <v>60.522929027959158</v>
      </c>
      <c r="CT15" s="28">
        <f t="shared" si="9"/>
        <v>63.00436911810548</v>
      </c>
      <c r="CU15" s="28">
        <f t="shared" si="9"/>
        <v>65.587548251947794</v>
      </c>
      <c r="CV15" s="28">
        <f t="shared" si="9"/>
        <v>68.276637730277642</v>
      </c>
      <c r="CW15" s="28">
        <f t="shared" si="9"/>
        <v>71.075979877219027</v>
      </c>
      <c r="CX15" s="28">
        <f t="shared" si="9"/>
        <v>73.990095052184998</v>
      </c>
      <c r="CY15" s="28">
        <f t="shared" si="9"/>
        <v>77.02368894932458</v>
      </c>
      <c r="CZ15" s="28">
        <f t="shared" si="9"/>
        <v>80.181660196246881</v>
      </c>
      <c r="DA15" s="28">
        <f t="shared" si="9"/>
        <v>83.469108264292998</v>
      </c>
      <c r="DB15" s="28">
        <f t="shared" si="9"/>
        <v>86.891341703129001</v>
      </c>
      <c r="DC15" s="28">
        <f t="shared" si="10"/>
        <v>90.453886712957285</v>
      </c>
      <c r="DD15" s="28">
        <f t="shared" si="10"/>
        <v>94.162496068188531</v>
      </c>
      <c r="DE15" s="28">
        <f t="shared" si="10"/>
        <v>98.023158406984251</v>
      </c>
      <c r="DF15" s="28">
        <f t="shared" si="10"/>
        <v>102.0421079016706</v>
      </c>
      <c r="DG15" s="28">
        <f t="shared" si="10"/>
        <v>106.2258343256391</v>
      </c>
      <c r="DH15" s="28">
        <f t="shared" si="10"/>
        <v>110.58109353299029</v>
      </c>
      <c r="DI15" s="28">
        <f t="shared" si="10"/>
        <v>115.11491836784289</v>
      </c>
      <c r="DJ15" s="28">
        <f t="shared" si="10"/>
        <v>119.83463002092444</v>
      </c>
      <c r="DK15" s="28">
        <f t="shared" si="10"/>
        <v>124.74784985178233</v>
      </c>
      <c r="DL15" s="28">
        <f t="shared" si="10"/>
        <v>129.86251169570539</v>
      </c>
      <c r="DM15" s="28">
        <f t="shared" si="10"/>
        <v>135.18687467522929</v>
      </c>
      <c r="DN15" s="28">
        <f t="shared" si="10"/>
        <v>140.72953653691368</v>
      </c>
      <c r="DO15" s="28">
        <f t="shared" si="10"/>
        <v>146.49944753492713</v>
      </c>
      <c r="DP15" s="28">
        <f t="shared" si="10"/>
        <v>152.50592488385914</v>
      </c>
      <c r="DQ15" s="28">
        <f t="shared" si="10"/>
        <v>158.75866780409734</v>
      </c>
      <c r="DR15" s="28">
        <f t="shared" si="10"/>
        <v>165.26777318406533</v>
      </c>
      <c r="DS15" s="28">
        <f t="shared" si="11"/>
        <v>172.04375188461199</v>
      </c>
      <c r="DT15" s="28">
        <f t="shared" si="11"/>
        <v>179.09754571188108</v>
      </c>
      <c r="DU15" s="28">
        <f t="shared" si="11"/>
        <v>186.4405450860682</v>
      </c>
      <c r="DV15" s="28">
        <f t="shared" si="11"/>
        <v>194.08460743459699</v>
      </c>
      <c r="DW15" s="28">
        <f t="shared" si="11"/>
        <v>202.04207633941544</v>
      </c>
      <c r="DX15" s="28">
        <f t="shared" si="11"/>
        <v>210.32580146933145</v>
      </c>
      <c r="DY15" s="28">
        <f t="shared" si="11"/>
        <v>218.94915932957403</v>
      </c>
      <c r="DZ15" s="28">
        <f t="shared" si="11"/>
        <v>227.92607486208655</v>
      </c>
      <c r="EA15" s="28">
        <f t="shared" si="11"/>
        <v>237.27104393143208</v>
      </c>
      <c r="EB15" s="28">
        <f t="shared" si="11"/>
        <v>246.99915673262078</v>
      </c>
      <c r="EC15" s="28">
        <f t="shared" si="11"/>
        <v>257.12612215865823</v>
      </c>
      <c r="ED15" s="28">
        <f t="shared" si="11"/>
        <v>267.6682931671632</v>
      </c>
      <c r="EE15" s="28">
        <f t="shared" si="11"/>
        <v>278.64269318701685</v>
      </c>
      <c r="EF15" s="28">
        <f t="shared" si="11"/>
        <v>290.06704360768452</v>
      </c>
      <c r="EG15" s="28">
        <f t="shared" si="11"/>
        <v>301.95979239559955</v>
      </c>
      <c r="EH15" s="28">
        <f t="shared" si="11"/>
        <v>314.34014388381911</v>
      </c>
      <c r="EI15" s="28">
        <f t="shared" si="12"/>
        <v>327.22808978305568</v>
      </c>
      <c r="EJ15" s="28">
        <f t="shared" si="12"/>
        <v>340.64444146416093</v>
      </c>
      <c r="EK15" s="28">
        <f t="shared" si="12"/>
        <v>354.6108635641915</v>
      </c>
      <c r="EL15" s="28">
        <f t="shared" si="12"/>
        <v>369.14990897032334</v>
      </c>
      <c r="EM15" s="28">
        <f t="shared" si="12"/>
        <v>384.28505523810657</v>
      </c>
      <c r="EN15" s="28">
        <f t="shared" si="12"/>
        <v>400.04074250286891</v>
      </c>
      <c r="EO15" s="28">
        <f t="shared" si="12"/>
        <v>416.44241294548652</v>
      </c>
      <c r="EP15" s="28">
        <f t="shared" si="12"/>
        <v>433.51655187625141</v>
      </c>
      <c r="EQ15" s="28">
        <f t="shared" si="12"/>
        <v>451.29073050317771</v>
      </c>
      <c r="ER15" s="28">
        <f t="shared" si="12"/>
        <v>469.79365045380797</v>
      </c>
      <c r="ES15" s="28">
        <f t="shared" si="12"/>
        <v>489.05519012241405</v>
      </c>
      <c r="ET15" s="28">
        <f t="shared" si="12"/>
        <v>509.10645291743299</v>
      </c>
      <c r="EU15" s="28">
        <f t="shared" si="12"/>
        <v>529.97981748704774</v>
      </c>
      <c r="EV15" s="28">
        <f t="shared" si="12"/>
        <v>551.70899000401664</v>
      </c>
      <c r="EW15" s="28">
        <f t="shared" si="12"/>
        <v>574.32905859418133</v>
      </c>
      <c r="EX15" s="28">
        <f t="shared" si="12"/>
        <v>597.87654999654274</v>
      </c>
      <c r="EY15" s="28">
        <f t="shared" si="13"/>
        <v>622.38948854640091</v>
      </c>
      <c r="EZ15" s="28">
        <f t="shared" si="13"/>
        <v>647.90745757680327</v>
      </c>
      <c r="FA15" s="28">
        <f t="shared" si="13"/>
        <v>674.47166333745213</v>
      </c>
      <c r="FB15" s="28">
        <f t="shared" si="13"/>
        <v>702.12500153428766</v>
      </c>
      <c r="FC15" s="28">
        <f t="shared" si="13"/>
        <v>730.91212659719338</v>
      </c>
      <c r="FD15" s="28">
        <f t="shared" si="13"/>
        <v>760.87952378767829</v>
      </c>
      <c r="FE15" s="28">
        <f t="shared" si="13"/>
        <v>792.07558426297305</v>
      </c>
      <c r="FF15" s="28">
        <f t="shared" si="13"/>
        <v>824.55068321775491</v>
      </c>
      <c r="FG15" s="28">
        <f t="shared" si="13"/>
        <v>858.35726122968276</v>
      </c>
      <c r="FH15" s="28">
        <f t="shared" si="13"/>
        <v>893.54990894009973</v>
      </c>
      <c r="FI15" s="28">
        <f t="shared" si="13"/>
        <v>930.18545520664372</v>
      </c>
      <c r="FJ15" s="28">
        <f t="shared" si="13"/>
        <v>968.32305887011603</v>
      </c>
      <c r="FK15" s="28">
        <f t="shared" si="13"/>
        <v>1008.0243042837907</v>
      </c>
      <c r="FL15" s="28">
        <f t="shared" si="13"/>
        <v>1049.353300759426</v>
      </c>
      <c r="FM15" s="28">
        <f t="shared" si="13"/>
        <v>1092.3767860905625</v>
      </c>
      <c r="FN15" s="28">
        <f t="shared" si="13"/>
        <v>1137.1642343202755</v>
      </c>
      <c r="FO15" s="28">
        <f t="shared" si="14"/>
        <v>1183.7879679274067</v>
      </c>
      <c r="FP15" s="28">
        <f t="shared" si="14"/>
        <v>1232.3232746124304</v>
      </c>
      <c r="FQ15" s="28">
        <f t="shared" si="14"/>
        <v>1282.8485288715399</v>
      </c>
      <c r="FR15" s="28">
        <f t="shared" si="14"/>
        <v>1335.4453185552729</v>
      </c>
      <c r="FS15" s="28">
        <f t="shared" si="14"/>
        <v>1390.198576616039</v>
      </c>
      <c r="FT15" s="28">
        <f t="shared" si="14"/>
        <v>1447.1967182572964</v>
      </c>
      <c r="FU15" s="28">
        <f t="shared" si="14"/>
        <v>1506.5317837058456</v>
      </c>
      <c r="FV15" s="28">
        <f t="shared" si="14"/>
        <v>1568.299586837785</v>
      </c>
      <c r="FW15" s="28">
        <f t="shared" si="14"/>
        <v>1632.5998698981341</v>
      </c>
      <c r="FX15" s="28">
        <f t="shared" si="14"/>
        <v>1699.5364645639575</v>
      </c>
      <c r="FY15" s="28">
        <f t="shared" si="14"/>
        <v>1769.2174596110797</v>
      </c>
      <c r="FZ15" s="28">
        <f t="shared" si="14"/>
        <v>1841.7553754551338</v>
      </c>
      <c r="GA15" s="28">
        <f t="shared" si="14"/>
        <v>1917.2673458487941</v>
      </c>
      <c r="GB15" s="28">
        <f t="shared" si="14"/>
        <v>1995.8753070285945</v>
      </c>
      <c r="GC15" s="28">
        <f t="shared" si="14"/>
        <v>2077.7061946167669</v>
      </c>
      <c r="GD15" s="28">
        <f t="shared" si="14"/>
        <v>2162.8921485960541</v>
      </c>
      <c r="GE15" s="28">
        <f t="shared" si="15"/>
        <v>2251.570726688492</v>
      </c>
      <c r="GF15" s="28">
        <f t="shared" si="15"/>
        <v>2343.8851264827199</v>
      </c>
      <c r="GG15" s="28">
        <f t="shared" si="15"/>
        <v>2439.9844166685111</v>
      </c>
      <c r="GH15" s="28">
        <f t="shared" si="15"/>
        <v>2540.0237777519201</v>
      </c>
      <c r="GI15" s="28">
        <f t="shared" si="15"/>
        <v>2644.1647526397487</v>
      </c>
      <c r="GJ15" s="28">
        <f t="shared" si="15"/>
        <v>2752.5755074979784</v>
      </c>
      <c r="GK15" s="28">
        <f t="shared" si="15"/>
        <v>2865.4311033053955</v>
      </c>
      <c r="GL15" s="28">
        <f t="shared" si="15"/>
        <v>2982.9137785409166</v>
      </c>
      <c r="GM15" s="28">
        <f t="shared" si="15"/>
        <v>3105.213243461094</v>
      </c>
      <c r="GN15" s="28">
        <f t="shared" si="15"/>
        <v>3232.5269864429983</v>
      </c>
      <c r="GO15" s="28">
        <f t="shared" si="15"/>
        <v>3365.060592887161</v>
      </c>
      <c r="GP15" s="28">
        <f t="shared" si="15"/>
        <v>3503.0280771955345</v>
      </c>
      <c r="GQ15" s="28">
        <f t="shared" si="15"/>
        <v>3646.6522283605509</v>
      </c>
      <c r="GR15" s="28">
        <f t="shared" si="15"/>
        <v>3796.1649697233333</v>
      </c>
      <c r="GS15" s="28">
        <f t="shared" si="15"/>
        <v>3951.8077334819895</v>
      </c>
      <c r="GT15" s="28">
        <f t="shared" si="15"/>
        <v>4113.8318505547504</v>
      </c>
      <c r="GU15" s="28">
        <f t="shared" si="16"/>
        <v>4282.4989564274947</v>
      </c>
      <c r="GV15" s="28">
        <f t="shared" si="16"/>
        <v>4458.0814136410218</v>
      </c>
      <c r="GW15" s="28">
        <f t="shared" si="16"/>
        <v>4640.8627516003035</v>
      </c>
      <c r="GX15" s="28">
        <f t="shared" si="16"/>
        <v>4831.1381244159156</v>
      </c>
      <c r="GY15" s="28">
        <f t="shared" si="16"/>
        <v>5029.2147875169676</v>
      </c>
      <c r="GZ15" s="28">
        <f t="shared" si="16"/>
        <v>5235.4125938051629</v>
      </c>
      <c r="HA15" s="28">
        <f t="shared" si="16"/>
        <v>5450.0645101511745</v>
      </c>
      <c r="HB15" s="28">
        <f t="shared" si="16"/>
        <v>5673.5171550673722</v>
      </c>
      <c r="HC15" s="28">
        <f t="shared" si="16"/>
        <v>5906.1313584251338</v>
      </c>
      <c r="HD15" s="28">
        <f t="shared" si="16"/>
        <v>6148.2827441205636</v>
      </c>
      <c r="HE15" s="28">
        <f t="shared" si="16"/>
        <v>6400.362336629506</v>
      </c>
      <c r="HF15" s="28">
        <f t="shared" si="16"/>
        <v>6662.7771924313156</v>
      </c>
      <c r="HG15" s="28">
        <f t="shared" si="16"/>
        <v>6935.9510573209991</v>
      </c>
      <c r="HH15" s="28">
        <f t="shared" si="16"/>
        <v>7220.3250506711593</v>
      </c>
    </row>
    <row r="16" spans="1:221" ht="17.25" customHeight="1" x14ac:dyDescent="0.2">
      <c r="A16" s="22">
        <f t="shared" si="18"/>
        <v>4</v>
      </c>
      <c r="B16" s="22"/>
      <c r="C16" s="23" t="s">
        <v>231</v>
      </c>
      <c r="D16" s="24"/>
      <c r="E16" s="20">
        <v>49.630888888888904</v>
      </c>
      <c r="F16" s="20">
        <v>1.76</v>
      </c>
      <c r="G16" s="25">
        <v>9.6333333333333326E-2</v>
      </c>
      <c r="H16" s="26">
        <f t="shared" si="0"/>
        <v>8.7111111111111111E-2</v>
      </c>
      <c r="I16" s="26">
        <f t="shared" si="0"/>
        <v>7.7888888888888896E-2</v>
      </c>
      <c r="J16" s="26">
        <f t="shared" si="0"/>
        <v>6.8666666666666681E-2</v>
      </c>
      <c r="K16" s="26">
        <f t="shared" si="0"/>
        <v>5.9444444444444459E-2</v>
      </c>
      <c r="L16" s="26">
        <f t="shared" si="0"/>
        <v>5.0222222222222238E-2</v>
      </c>
      <c r="M16" s="26">
        <f t="shared" si="19"/>
        <v>4.1000000000000002E-2</v>
      </c>
      <c r="N16" s="25">
        <f t="shared" si="20"/>
        <v>9.2701347306667126E-2</v>
      </c>
      <c r="P16" s="27">
        <f t="shared" si="1"/>
        <v>-49.630888888888904</v>
      </c>
      <c r="Q16" s="28">
        <f t="shared" si="2"/>
        <v>1.9295466666666667</v>
      </c>
      <c r="R16" s="28">
        <f t="shared" si="3"/>
        <v>2.1154263288888893</v>
      </c>
      <c r="S16" s="28">
        <f t="shared" si="3"/>
        <v>2.3192123985718522</v>
      </c>
      <c r="T16" s="28">
        <f t="shared" si="3"/>
        <v>2.5426298596342742</v>
      </c>
      <c r="U16" s="28">
        <f t="shared" si="3"/>
        <v>2.7875698694457096</v>
      </c>
      <c r="V16" s="28">
        <f t="shared" si="4"/>
        <v>3.0303981780729803</v>
      </c>
      <c r="W16" s="28">
        <f t="shared" si="4"/>
        <v>3.2664325250539981</v>
      </c>
      <c r="X16" s="28">
        <f t="shared" si="4"/>
        <v>3.4907275584410393</v>
      </c>
      <c r="Y16" s="28">
        <f t="shared" si="4"/>
        <v>3.6982319188594786</v>
      </c>
      <c r="Z16" s="28">
        <f t="shared" si="4"/>
        <v>3.8839653441177542</v>
      </c>
      <c r="AA16" s="28">
        <f t="shared" si="5"/>
        <v>4.0432079232265821</v>
      </c>
      <c r="AB16" s="28">
        <f t="shared" si="5"/>
        <v>4.208979448078872</v>
      </c>
      <c r="AC16" s="28">
        <f t="shared" si="5"/>
        <v>4.3815476054501055</v>
      </c>
      <c r="AD16" s="28">
        <f t="shared" si="5"/>
        <v>4.5611910572735592</v>
      </c>
      <c r="AE16" s="28">
        <f t="shared" si="5"/>
        <v>4.7481998906217751</v>
      </c>
      <c r="AF16" s="28">
        <f t="shared" si="5"/>
        <v>4.9428760861372671</v>
      </c>
      <c r="AG16" s="28">
        <f t="shared" si="5"/>
        <v>5.1455340056688943</v>
      </c>
      <c r="AH16" s="28">
        <f t="shared" si="5"/>
        <v>5.3565008999013184</v>
      </c>
      <c r="AI16" s="28">
        <f t="shared" si="5"/>
        <v>5.5761174367972721</v>
      </c>
      <c r="AJ16" s="28">
        <f t="shared" si="5"/>
        <v>5.8047382517059596</v>
      </c>
      <c r="AK16" s="28">
        <f t="shared" si="5"/>
        <v>6.0427325200259032</v>
      </c>
      <c r="AL16" s="28">
        <f t="shared" si="5"/>
        <v>6.2904845533469649</v>
      </c>
      <c r="AM16" s="28">
        <f t="shared" si="5"/>
        <v>6.5483944200341897</v>
      </c>
      <c r="AN16" s="28">
        <f t="shared" si="5"/>
        <v>6.8168785912555911</v>
      </c>
      <c r="AO16" s="28">
        <f t="shared" si="5"/>
        <v>7.0963706134970694</v>
      </c>
      <c r="AP16" s="28">
        <f t="shared" si="5"/>
        <v>7.3873218086504489</v>
      </c>
      <c r="AQ16" s="28">
        <f t="shared" si="6"/>
        <v>7.6902020028051163</v>
      </c>
      <c r="AR16" s="28">
        <f t="shared" si="6"/>
        <v>8.0055002849201262</v>
      </c>
      <c r="AS16" s="28">
        <f t="shared" si="6"/>
        <v>8.3337257966018505</v>
      </c>
      <c r="AT16" s="28">
        <f t="shared" si="6"/>
        <v>8.6754085542625266</v>
      </c>
      <c r="AU16" s="28">
        <f t="shared" si="6"/>
        <v>9.0311003049872891</v>
      </c>
      <c r="AV16" s="28">
        <f t="shared" si="6"/>
        <v>9.4013754174917672</v>
      </c>
      <c r="AW16" s="28">
        <f t="shared" si="6"/>
        <v>9.7868318096089286</v>
      </c>
      <c r="AX16" s="28">
        <f t="shared" si="6"/>
        <v>10.188091913802895</v>
      </c>
      <c r="AY16" s="28">
        <f t="shared" si="6"/>
        <v>10.605803682268812</v>
      </c>
      <c r="AZ16" s="28">
        <f t="shared" si="6"/>
        <v>11.040641633241833</v>
      </c>
      <c r="BA16" s="28">
        <f t="shared" si="6"/>
        <v>11.493307940204748</v>
      </c>
      <c r="BB16" s="28">
        <f t="shared" si="6"/>
        <v>11.964533565753142</v>
      </c>
      <c r="BC16" s="28">
        <f t="shared" si="6"/>
        <v>12.455079441949019</v>
      </c>
      <c r="BD16" s="28">
        <f t="shared" si="6"/>
        <v>12.965737699068928</v>
      </c>
      <c r="BE16" s="28">
        <f t="shared" si="6"/>
        <v>13.497332944730752</v>
      </c>
      <c r="BF16" s="28">
        <f t="shared" si="6"/>
        <v>14.050723595464712</v>
      </c>
      <c r="BG16" s="28">
        <f t="shared" si="7"/>
        <v>14.626803262878765</v>
      </c>
      <c r="BH16" s="28">
        <f t="shared" si="7"/>
        <v>15.226502196656792</v>
      </c>
      <c r="BI16" s="28">
        <f t="shared" si="7"/>
        <v>15.85078878671972</v>
      </c>
      <c r="BJ16" s="28">
        <f t="shared" si="7"/>
        <v>16.500671126975227</v>
      </c>
      <c r="BK16" s="28">
        <f t="shared" si="7"/>
        <v>17.17719864318121</v>
      </c>
      <c r="BL16" s="28">
        <f t="shared" si="7"/>
        <v>17.881463787551638</v>
      </c>
      <c r="BM16" s="28">
        <f t="shared" si="7"/>
        <v>18.614603802841255</v>
      </c>
      <c r="BN16" s="28">
        <f t="shared" si="7"/>
        <v>19.377802558757747</v>
      </c>
      <c r="BO16" s="28">
        <f t="shared" si="7"/>
        <v>20.172292463666814</v>
      </c>
      <c r="BP16" s="28">
        <f t="shared" si="7"/>
        <v>20.999356454677152</v>
      </c>
      <c r="BQ16" s="28">
        <f t="shared" si="7"/>
        <v>21.860330069318913</v>
      </c>
      <c r="BR16" s="28">
        <f t="shared" si="7"/>
        <v>22.756603602160986</v>
      </c>
      <c r="BS16" s="28">
        <f t="shared" si="7"/>
        <v>23.689624349849584</v>
      </c>
      <c r="BT16" s="28">
        <f t="shared" si="7"/>
        <v>24.660898948193417</v>
      </c>
      <c r="BU16" s="28">
        <f t="shared" si="7"/>
        <v>25.671995805069344</v>
      </c>
      <c r="BV16" s="28">
        <f t="shared" si="7"/>
        <v>26.724547633077183</v>
      </c>
      <c r="BW16" s="28">
        <f t="shared" si="8"/>
        <v>27.820254086033344</v>
      </c>
      <c r="BX16" s="28">
        <f t="shared" si="8"/>
        <v>28.96088450356071</v>
      </c>
      <c r="BY16" s="28">
        <f t="shared" si="8"/>
        <v>30.148280768206696</v>
      </c>
      <c r="BZ16" s="28">
        <f t="shared" si="8"/>
        <v>31.38436027970317</v>
      </c>
      <c r="CA16" s="28">
        <f t="shared" si="8"/>
        <v>32.671119051170997</v>
      </c>
      <c r="CB16" s="28">
        <f t="shared" si="8"/>
        <v>34.010634932269006</v>
      </c>
      <c r="CC16" s="28">
        <f t="shared" si="8"/>
        <v>35.405070964492033</v>
      </c>
      <c r="CD16" s="28">
        <f t="shared" si="8"/>
        <v>36.856678874036206</v>
      </c>
      <c r="CE16" s="28">
        <f t="shared" si="8"/>
        <v>38.367802707871689</v>
      </c>
      <c r="CF16" s="28">
        <f t="shared" si="8"/>
        <v>39.940882618894427</v>
      </c>
      <c r="CG16" s="28">
        <f t="shared" si="8"/>
        <v>41.578458806269097</v>
      </c>
      <c r="CH16" s="28">
        <f t="shared" si="8"/>
        <v>43.28317561732613</v>
      </c>
      <c r="CI16" s="28">
        <f t="shared" si="8"/>
        <v>45.0577858176365</v>
      </c>
      <c r="CJ16" s="28">
        <f t="shared" si="8"/>
        <v>46.905155036159591</v>
      </c>
      <c r="CK16" s="28">
        <f t="shared" si="8"/>
        <v>48.828266392642128</v>
      </c>
      <c r="CL16" s="28">
        <f t="shared" si="8"/>
        <v>50.830225314740453</v>
      </c>
      <c r="CM16" s="28">
        <f t="shared" si="9"/>
        <v>52.914264552644809</v>
      </c>
      <c r="CN16" s="28">
        <f t="shared" si="9"/>
        <v>55.083749399303244</v>
      </c>
      <c r="CO16" s="28">
        <f t="shared" si="9"/>
        <v>57.342183124674676</v>
      </c>
      <c r="CP16" s="28">
        <f t="shared" si="9"/>
        <v>59.693212632786334</v>
      </c>
      <c r="CQ16" s="28">
        <f t="shared" si="9"/>
        <v>62.140634350730572</v>
      </c>
      <c r="CR16" s="28">
        <f t="shared" si="9"/>
        <v>64.688400359110517</v>
      </c>
      <c r="CS16" s="28">
        <f t="shared" si="9"/>
        <v>67.340624773834037</v>
      </c>
      <c r="CT16" s="28">
        <f t="shared" si="9"/>
        <v>70.101590389561224</v>
      </c>
      <c r="CU16" s="28">
        <f t="shared" si="9"/>
        <v>72.975755595533229</v>
      </c>
      <c r="CV16" s="28">
        <f t="shared" si="9"/>
        <v>75.967761574950089</v>
      </c>
      <c r="CW16" s="28">
        <f t="shared" si="9"/>
        <v>79.08243979952303</v>
      </c>
      <c r="CX16" s="28">
        <f t="shared" si="9"/>
        <v>82.324819831303472</v>
      </c>
      <c r="CY16" s="28">
        <f t="shared" si="9"/>
        <v>85.700137444386911</v>
      </c>
      <c r="CZ16" s="28">
        <f t="shared" si="9"/>
        <v>89.213843079606761</v>
      </c>
      <c r="DA16" s="28">
        <f t="shared" si="9"/>
        <v>92.871610645870632</v>
      </c>
      <c r="DB16" s="28">
        <f t="shared" si="9"/>
        <v>96.679346682351323</v>
      </c>
      <c r="DC16" s="28">
        <f t="shared" si="10"/>
        <v>100.64319989632772</v>
      </c>
      <c r="DD16" s="28">
        <f t="shared" si="10"/>
        <v>104.76957109207714</v>
      </c>
      <c r="DE16" s="28">
        <f t="shared" si="10"/>
        <v>109.0651235068523</v>
      </c>
      <c r="DF16" s="28">
        <f t="shared" si="10"/>
        <v>113.53679357063324</v>
      </c>
      <c r="DG16" s="28">
        <f t="shared" si="10"/>
        <v>118.19180210702919</v>
      </c>
      <c r="DH16" s="28">
        <f t="shared" si="10"/>
        <v>123.03766599341738</v>
      </c>
      <c r="DI16" s="28">
        <f t="shared" si="10"/>
        <v>128.08221029914748</v>
      </c>
      <c r="DJ16" s="28">
        <f t="shared" si="10"/>
        <v>133.3335809214125</v>
      </c>
      <c r="DK16" s="28">
        <f t="shared" si="10"/>
        <v>138.80025773919041</v>
      </c>
      <c r="DL16" s="28">
        <f t="shared" si="10"/>
        <v>144.4910683064972</v>
      </c>
      <c r="DM16" s="28">
        <f t="shared" si="10"/>
        <v>150.41520210706358</v>
      </c>
      <c r="DN16" s="28">
        <f t="shared" si="10"/>
        <v>156.58222539345317</v>
      </c>
      <c r="DO16" s="28">
        <f t="shared" si="10"/>
        <v>163.00209663458475</v>
      </c>
      <c r="DP16" s="28">
        <f t="shared" si="10"/>
        <v>169.68518259660271</v>
      </c>
      <c r="DQ16" s="28">
        <f t="shared" si="10"/>
        <v>176.64227508306342</v>
      </c>
      <c r="DR16" s="28">
        <f t="shared" si="10"/>
        <v>183.88460836146902</v>
      </c>
      <c r="DS16" s="28">
        <f t="shared" si="11"/>
        <v>191.42387730428925</v>
      </c>
      <c r="DT16" s="28">
        <f t="shared" si="11"/>
        <v>199.27225627376509</v>
      </c>
      <c r="DU16" s="28">
        <f t="shared" si="11"/>
        <v>207.44241878098944</v>
      </c>
      <c r="DV16" s="28">
        <f t="shared" si="11"/>
        <v>215.94755795101</v>
      </c>
      <c r="DW16" s="28">
        <f t="shared" si="11"/>
        <v>224.80140782700138</v>
      </c>
      <c r="DX16" s="28">
        <f t="shared" si="11"/>
        <v>234.01826554790841</v>
      </c>
      <c r="DY16" s="28">
        <f t="shared" si="11"/>
        <v>243.61301443537263</v>
      </c>
      <c r="DZ16" s="28">
        <f t="shared" si="11"/>
        <v>253.60114802722291</v>
      </c>
      <c r="EA16" s="28">
        <f t="shared" si="11"/>
        <v>263.99879509633905</v>
      </c>
      <c r="EB16" s="28">
        <f t="shared" si="11"/>
        <v>274.82274569528892</v>
      </c>
      <c r="EC16" s="28">
        <f t="shared" si="11"/>
        <v>286.09047826879572</v>
      </c>
      <c r="ED16" s="28">
        <f t="shared" si="11"/>
        <v>297.82018787781635</v>
      </c>
      <c r="EE16" s="28">
        <f t="shared" si="11"/>
        <v>310.0308155808068</v>
      </c>
      <c r="EF16" s="28">
        <f t="shared" si="11"/>
        <v>322.74207901961984</v>
      </c>
      <c r="EG16" s="28">
        <f t="shared" si="11"/>
        <v>335.97450425942424</v>
      </c>
      <c r="EH16" s="28">
        <f t="shared" si="11"/>
        <v>349.74945893406061</v>
      </c>
      <c r="EI16" s="28">
        <f t="shared" si="12"/>
        <v>364.08918675035704</v>
      </c>
      <c r="EJ16" s="28">
        <f t="shared" si="12"/>
        <v>379.01684340712166</v>
      </c>
      <c r="EK16" s="28">
        <f t="shared" si="12"/>
        <v>394.55653398681363</v>
      </c>
      <c r="EL16" s="28">
        <f t="shared" si="12"/>
        <v>410.73335188027295</v>
      </c>
      <c r="EM16" s="28">
        <f t="shared" si="12"/>
        <v>427.57341930736413</v>
      </c>
      <c r="EN16" s="28">
        <f t="shared" si="12"/>
        <v>445.10392949896601</v>
      </c>
      <c r="EO16" s="28">
        <f t="shared" si="12"/>
        <v>463.35319060842357</v>
      </c>
      <c r="EP16" s="28">
        <f t="shared" si="12"/>
        <v>482.35067142336891</v>
      </c>
      <c r="EQ16" s="28">
        <f t="shared" si="12"/>
        <v>502.12704895172698</v>
      </c>
      <c r="ER16" s="28">
        <f t="shared" si="12"/>
        <v>522.71425795874779</v>
      </c>
      <c r="ES16" s="28">
        <f t="shared" si="12"/>
        <v>544.14554253505639</v>
      </c>
      <c r="ET16" s="28">
        <f t="shared" si="12"/>
        <v>566.4555097789937</v>
      </c>
      <c r="EU16" s="28">
        <f t="shared" si="12"/>
        <v>589.68018567993238</v>
      </c>
      <c r="EV16" s="28">
        <f t="shared" si="12"/>
        <v>613.85707329280956</v>
      </c>
      <c r="EW16" s="28">
        <f t="shared" si="12"/>
        <v>639.02521329781473</v>
      </c>
      <c r="EX16" s="28">
        <f t="shared" si="12"/>
        <v>665.22524704302509</v>
      </c>
      <c r="EY16" s="28">
        <f t="shared" si="13"/>
        <v>692.49948217178905</v>
      </c>
      <c r="EZ16" s="28">
        <f t="shared" si="13"/>
        <v>720.8919609408324</v>
      </c>
      <c r="FA16" s="28">
        <f t="shared" si="13"/>
        <v>750.44853133940649</v>
      </c>
      <c r="FB16" s="28">
        <f t="shared" si="13"/>
        <v>781.21692112432208</v>
      </c>
      <c r="FC16" s="28">
        <f t="shared" si="13"/>
        <v>813.24681489041927</v>
      </c>
      <c r="FD16" s="28">
        <f t="shared" si="13"/>
        <v>846.58993430092642</v>
      </c>
      <c r="FE16" s="28">
        <f t="shared" si="13"/>
        <v>881.30012160726437</v>
      </c>
      <c r="FF16" s="28">
        <f t="shared" si="13"/>
        <v>917.43342659316215</v>
      </c>
      <c r="FG16" s="28">
        <f t="shared" si="13"/>
        <v>955.04819708348168</v>
      </c>
      <c r="FH16" s="28">
        <f t="shared" si="13"/>
        <v>994.20517316390431</v>
      </c>
      <c r="FI16" s="28">
        <f t="shared" si="13"/>
        <v>1034.9675852636244</v>
      </c>
      <c r="FJ16" s="28">
        <f t="shared" si="13"/>
        <v>1077.401256259433</v>
      </c>
      <c r="FK16" s="28">
        <f t="shared" si="13"/>
        <v>1121.5747077660697</v>
      </c>
      <c r="FL16" s="28">
        <f t="shared" si="13"/>
        <v>1167.5592707844785</v>
      </c>
      <c r="FM16" s="28">
        <f t="shared" si="13"/>
        <v>1215.4292008866421</v>
      </c>
      <c r="FN16" s="28">
        <f t="shared" si="13"/>
        <v>1265.2617981229944</v>
      </c>
      <c r="FO16" s="28">
        <f t="shared" si="14"/>
        <v>1317.1375318460371</v>
      </c>
      <c r="FP16" s="28">
        <f t="shared" si="14"/>
        <v>1371.1401706517245</v>
      </c>
      <c r="FQ16" s="28">
        <f t="shared" si="14"/>
        <v>1427.356917648445</v>
      </c>
      <c r="FR16" s="28">
        <f t="shared" si="14"/>
        <v>1485.8785512720312</v>
      </c>
      <c r="FS16" s="28">
        <f t="shared" si="14"/>
        <v>1546.7995718741845</v>
      </c>
      <c r="FT16" s="28">
        <f t="shared" si="14"/>
        <v>1610.218354321026</v>
      </c>
      <c r="FU16" s="28">
        <f t="shared" si="14"/>
        <v>1676.2373068481879</v>
      </c>
      <c r="FV16" s="28">
        <f t="shared" si="14"/>
        <v>1744.9630364289635</v>
      </c>
      <c r="FW16" s="28">
        <f t="shared" si="14"/>
        <v>1816.5065209225509</v>
      </c>
      <c r="FX16" s="28">
        <f t="shared" si="14"/>
        <v>1890.9832882803753</v>
      </c>
      <c r="FY16" s="28">
        <f t="shared" si="14"/>
        <v>1968.5136030998706</v>
      </c>
      <c r="FZ16" s="28">
        <f t="shared" si="14"/>
        <v>2049.2226608269652</v>
      </c>
      <c r="GA16" s="28">
        <f t="shared" si="14"/>
        <v>2133.2407899208706</v>
      </c>
      <c r="GB16" s="28">
        <f t="shared" si="14"/>
        <v>2220.703662307626</v>
      </c>
      <c r="GC16" s="28">
        <f t="shared" si="14"/>
        <v>2311.7525124622384</v>
      </c>
      <c r="GD16" s="28">
        <f t="shared" si="14"/>
        <v>2406.5343654731901</v>
      </c>
      <c r="GE16" s="28">
        <f t="shared" si="15"/>
        <v>2505.2022744575906</v>
      </c>
      <c r="GF16" s="28">
        <f t="shared" si="15"/>
        <v>2607.9155677103518</v>
      </c>
      <c r="GG16" s="28">
        <f t="shared" si="15"/>
        <v>2714.8401059864759</v>
      </c>
      <c r="GH16" s="28">
        <f t="shared" si="15"/>
        <v>2826.1485503319213</v>
      </c>
      <c r="GI16" s="28">
        <f t="shared" si="15"/>
        <v>2942.0206408955301</v>
      </c>
      <c r="GJ16" s="28">
        <f t="shared" si="15"/>
        <v>3062.6434871722468</v>
      </c>
      <c r="GK16" s="28">
        <f t="shared" si="15"/>
        <v>3188.2118701463087</v>
      </c>
      <c r="GL16" s="28">
        <f t="shared" si="15"/>
        <v>3318.9285568223072</v>
      </c>
      <c r="GM16" s="28">
        <f t="shared" si="15"/>
        <v>3455.0046276520216</v>
      </c>
      <c r="GN16" s="28">
        <f t="shared" si="15"/>
        <v>3596.6598173857542</v>
      </c>
      <c r="GO16" s="28">
        <f t="shared" si="15"/>
        <v>3744.1228698985697</v>
      </c>
      <c r="GP16" s="28">
        <f t="shared" si="15"/>
        <v>3897.6319075644105</v>
      </c>
      <c r="GQ16" s="28">
        <f t="shared" si="15"/>
        <v>4057.4348157745512</v>
      </c>
      <c r="GR16" s="28">
        <f t="shared" si="15"/>
        <v>4223.7896432213074</v>
      </c>
      <c r="GS16" s="28">
        <f t="shared" si="15"/>
        <v>4396.9650185933806</v>
      </c>
      <c r="GT16" s="28">
        <f t="shared" si="15"/>
        <v>4577.240584355709</v>
      </c>
      <c r="GU16" s="28">
        <f t="shared" si="16"/>
        <v>4764.9074483142931</v>
      </c>
      <c r="GV16" s="28">
        <f t="shared" si="16"/>
        <v>4960.2686536951787</v>
      </c>
      <c r="GW16" s="28">
        <f t="shared" si="16"/>
        <v>5163.6396684966803</v>
      </c>
      <c r="GX16" s="28">
        <f t="shared" si="16"/>
        <v>5375.3488949050434</v>
      </c>
      <c r="GY16" s="28">
        <f t="shared" si="16"/>
        <v>5595.7381995961496</v>
      </c>
      <c r="GZ16" s="28">
        <f t="shared" si="16"/>
        <v>5825.1634657795912</v>
      </c>
      <c r="HA16" s="28">
        <f t="shared" si="16"/>
        <v>6063.9951678765538</v>
      </c>
      <c r="HB16" s="28">
        <f t="shared" si="16"/>
        <v>6312.6189697594918</v>
      </c>
      <c r="HC16" s="28">
        <f t="shared" si="16"/>
        <v>6571.4363475196305</v>
      </c>
      <c r="HD16" s="28">
        <f t="shared" si="16"/>
        <v>6840.8652377679346</v>
      </c>
      <c r="HE16" s="28">
        <f t="shared" si="16"/>
        <v>7121.3407125164194</v>
      </c>
      <c r="HF16" s="28">
        <f t="shared" si="16"/>
        <v>7413.3156817295921</v>
      </c>
      <c r="HG16" s="28">
        <f t="shared" si="16"/>
        <v>7717.2616246805046</v>
      </c>
      <c r="HH16" s="28">
        <f t="shared" si="16"/>
        <v>8033.6693512924048</v>
      </c>
    </row>
    <row r="17" spans="1:216" ht="16.5" customHeight="1" x14ac:dyDescent="0.2">
      <c r="A17" s="22">
        <f t="shared" si="18"/>
        <v>5</v>
      </c>
      <c r="B17" s="22"/>
      <c r="C17" s="23" t="s">
        <v>232</v>
      </c>
      <c r="D17" s="24"/>
      <c r="E17" s="20">
        <v>66.381555555555579</v>
      </c>
      <c r="F17" s="20">
        <v>2.02</v>
      </c>
      <c r="G17" s="25">
        <v>4.9433333333333329E-2</v>
      </c>
      <c r="H17" s="26">
        <f t="shared" si="0"/>
        <v>4.8027777777777773E-2</v>
      </c>
      <c r="I17" s="26">
        <f t="shared" si="0"/>
        <v>4.6622222222222218E-2</v>
      </c>
      <c r="J17" s="26">
        <f t="shared" si="0"/>
        <v>4.5216666666666662E-2</v>
      </c>
      <c r="K17" s="26">
        <f t="shared" si="0"/>
        <v>4.3811111111111106E-2</v>
      </c>
      <c r="L17" s="26">
        <f t="shared" si="0"/>
        <v>4.2405555555555551E-2</v>
      </c>
      <c r="M17" s="26">
        <f t="shared" si="19"/>
        <v>4.1000000000000002E-2</v>
      </c>
      <c r="N17" s="25">
        <f t="shared" si="20"/>
        <v>7.4393171811260039E-2</v>
      </c>
      <c r="P17" s="27">
        <f t="shared" si="1"/>
        <v>-66.381555555555579</v>
      </c>
      <c r="Q17" s="28">
        <f t="shared" si="2"/>
        <v>2.1198553333333336</v>
      </c>
      <c r="R17" s="28">
        <f t="shared" si="3"/>
        <v>2.2246468486444448</v>
      </c>
      <c r="S17" s="28">
        <f t="shared" si="3"/>
        <v>2.3346185578624357</v>
      </c>
      <c r="T17" s="28">
        <f t="shared" si="3"/>
        <v>2.4500265352394357</v>
      </c>
      <c r="U17" s="28">
        <f t="shared" si="3"/>
        <v>2.5711395136314388</v>
      </c>
      <c r="V17" s="28">
        <f t="shared" si="4"/>
        <v>2.6946256308277934</v>
      </c>
      <c r="W17" s="28">
        <f t="shared" si="4"/>
        <v>2.8202550657939423</v>
      </c>
      <c r="X17" s="28">
        <f t="shared" si="4"/>
        <v>2.947777599018925</v>
      </c>
      <c r="Y17" s="28">
        <f t="shared" si="4"/>
        <v>3.0769230109403871</v>
      </c>
      <c r="Z17" s="28">
        <f t="shared" si="4"/>
        <v>3.2074016406209869</v>
      </c>
      <c r="AA17" s="28">
        <f t="shared" si="5"/>
        <v>3.3389051078864469</v>
      </c>
      <c r="AB17" s="28">
        <f t="shared" si="5"/>
        <v>3.4758002173097911</v>
      </c>
      <c r="AC17" s="28">
        <f t="shared" si="5"/>
        <v>3.6183080262194922</v>
      </c>
      <c r="AD17" s="28">
        <f t="shared" si="5"/>
        <v>3.7666586552944912</v>
      </c>
      <c r="AE17" s="28">
        <f t="shared" si="5"/>
        <v>3.9210916601615651</v>
      </c>
      <c r="AF17" s="28">
        <f t="shared" si="5"/>
        <v>4.0818564182281891</v>
      </c>
      <c r="AG17" s="28">
        <f t="shared" si="5"/>
        <v>4.2492125313755444</v>
      </c>
      <c r="AH17" s="28">
        <f t="shared" si="5"/>
        <v>4.4234302451619412</v>
      </c>
      <c r="AI17" s="28">
        <f t="shared" si="5"/>
        <v>4.6047908852135802</v>
      </c>
      <c r="AJ17" s="28">
        <f t="shared" si="5"/>
        <v>4.7935873115073369</v>
      </c>
      <c r="AK17" s="28">
        <f t="shared" si="5"/>
        <v>4.9901243912791369</v>
      </c>
      <c r="AL17" s="28">
        <f t="shared" si="5"/>
        <v>5.1947194913215808</v>
      </c>
      <c r="AM17" s="28">
        <f t="shared" si="5"/>
        <v>5.407702990465765</v>
      </c>
      <c r="AN17" s="28">
        <f t="shared" si="5"/>
        <v>5.629418813074861</v>
      </c>
      <c r="AO17" s="28">
        <f t="shared" si="5"/>
        <v>5.8602249844109302</v>
      </c>
      <c r="AP17" s="28">
        <f t="shared" si="5"/>
        <v>6.1004942087717779</v>
      </c>
      <c r="AQ17" s="28">
        <f t="shared" si="6"/>
        <v>6.3506144713314203</v>
      </c>
      <c r="AR17" s="28">
        <f t="shared" si="6"/>
        <v>6.6109896646560085</v>
      </c>
      <c r="AS17" s="28">
        <f t="shared" si="6"/>
        <v>6.8820402409069041</v>
      </c>
      <c r="AT17" s="28">
        <f t="shared" si="6"/>
        <v>7.164203890784087</v>
      </c>
      <c r="AU17" s="28">
        <f t="shared" si="6"/>
        <v>7.4579362503062336</v>
      </c>
      <c r="AV17" s="28">
        <f t="shared" si="6"/>
        <v>7.7637116365687886</v>
      </c>
      <c r="AW17" s="28">
        <f t="shared" si="6"/>
        <v>8.0820238136681084</v>
      </c>
      <c r="AX17" s="28">
        <f t="shared" si="6"/>
        <v>8.4133867900285004</v>
      </c>
      <c r="AY17" s="28">
        <f t="shared" si="6"/>
        <v>8.7583356484196688</v>
      </c>
      <c r="AZ17" s="28">
        <f t="shared" si="6"/>
        <v>9.1174274100048738</v>
      </c>
      <c r="BA17" s="28">
        <f t="shared" si="6"/>
        <v>9.4912419338150738</v>
      </c>
      <c r="BB17" s="28">
        <f t="shared" si="6"/>
        <v>9.8803828531014908</v>
      </c>
      <c r="BC17" s="28">
        <f t="shared" si="6"/>
        <v>10.285478550078651</v>
      </c>
      <c r="BD17" s="28">
        <f t="shared" si="6"/>
        <v>10.707183170631874</v>
      </c>
      <c r="BE17" s="28">
        <f t="shared" si="6"/>
        <v>11.14617768062778</v>
      </c>
      <c r="BF17" s="28">
        <f t="shared" si="6"/>
        <v>11.603170965533518</v>
      </c>
      <c r="BG17" s="28">
        <f t="shared" si="7"/>
        <v>12.078900975120392</v>
      </c>
      <c r="BH17" s="28">
        <f t="shared" si="7"/>
        <v>12.574135915100328</v>
      </c>
      <c r="BI17" s="28">
        <f t="shared" si="7"/>
        <v>13.08967548761944</v>
      </c>
      <c r="BJ17" s="28">
        <f t="shared" si="7"/>
        <v>13.626352182611836</v>
      </c>
      <c r="BK17" s="28">
        <f t="shared" si="7"/>
        <v>14.18503262209892</v>
      </c>
      <c r="BL17" s="28">
        <f t="shared" si="7"/>
        <v>14.766618959604974</v>
      </c>
      <c r="BM17" s="28">
        <f t="shared" si="7"/>
        <v>15.372050336948778</v>
      </c>
      <c r="BN17" s="28">
        <f t="shared" si="7"/>
        <v>16.002304400763677</v>
      </c>
      <c r="BO17" s="28">
        <f t="shared" si="7"/>
        <v>16.658398881194987</v>
      </c>
      <c r="BP17" s="28">
        <f t="shared" si="7"/>
        <v>17.341393235323981</v>
      </c>
      <c r="BQ17" s="28">
        <f t="shared" si="7"/>
        <v>18.052390357972264</v>
      </c>
      <c r="BR17" s="28">
        <f t="shared" si="7"/>
        <v>18.792538362649125</v>
      </c>
      <c r="BS17" s="28">
        <f t="shared" si="7"/>
        <v>19.563032435517737</v>
      </c>
      <c r="BT17" s="28">
        <f t="shared" si="7"/>
        <v>20.365116765373962</v>
      </c>
      <c r="BU17" s="28">
        <f t="shared" si="7"/>
        <v>21.200086552754293</v>
      </c>
      <c r="BV17" s="28">
        <f t="shared" si="7"/>
        <v>22.069290101417216</v>
      </c>
      <c r="BW17" s="28">
        <f t="shared" si="8"/>
        <v>22.974130995575322</v>
      </c>
      <c r="BX17" s="28">
        <f t="shared" si="8"/>
        <v>23.91607036639391</v>
      </c>
      <c r="BY17" s="28">
        <f t="shared" si="8"/>
        <v>24.896629251416059</v>
      </c>
      <c r="BZ17" s="28">
        <f t="shared" si="8"/>
        <v>25.917391050724117</v>
      </c>
      <c r="CA17" s="28">
        <f t="shared" si="8"/>
        <v>26.980004083803802</v>
      </c>
      <c r="CB17" s="28">
        <f t="shared" si="8"/>
        <v>28.086184251239757</v>
      </c>
      <c r="CC17" s="28">
        <f t="shared" si="8"/>
        <v>29.237717805540584</v>
      </c>
      <c r="CD17" s="28">
        <f t="shared" si="8"/>
        <v>30.436464235567744</v>
      </c>
      <c r="CE17" s="28">
        <f t="shared" si="8"/>
        <v>31.684359269226018</v>
      </c>
      <c r="CF17" s="28">
        <f t="shared" si="8"/>
        <v>32.983417999264283</v>
      </c>
      <c r="CG17" s="28">
        <f t="shared" si="8"/>
        <v>34.335738137234117</v>
      </c>
      <c r="CH17" s="28">
        <f t="shared" si="8"/>
        <v>35.74350340086071</v>
      </c>
      <c r="CI17" s="28">
        <f t="shared" si="8"/>
        <v>37.208987040295995</v>
      </c>
      <c r="CJ17" s="28">
        <f t="shared" si="8"/>
        <v>38.734555508948127</v>
      </c>
      <c r="CK17" s="28">
        <f t="shared" si="8"/>
        <v>40.322672284814999</v>
      </c>
      <c r="CL17" s="28">
        <f t="shared" si="8"/>
        <v>41.975901848492413</v>
      </c>
      <c r="CM17" s="28">
        <f t="shared" si="9"/>
        <v>43.6969138242806</v>
      </c>
      <c r="CN17" s="28">
        <f t="shared" si="9"/>
        <v>45.488487291076098</v>
      </c>
      <c r="CO17" s="28">
        <f t="shared" si="9"/>
        <v>47.353515270010213</v>
      </c>
      <c r="CP17" s="28">
        <f t="shared" si="9"/>
        <v>49.29500939608063</v>
      </c>
      <c r="CQ17" s="28">
        <f t="shared" si="9"/>
        <v>51.316104781319929</v>
      </c>
      <c r="CR17" s="28">
        <f t="shared" si="9"/>
        <v>53.420065077354039</v>
      </c>
      <c r="CS17" s="28">
        <f t="shared" si="9"/>
        <v>55.610287745525554</v>
      </c>
      <c r="CT17" s="28">
        <f t="shared" si="9"/>
        <v>57.890309543092094</v>
      </c>
      <c r="CU17" s="28">
        <f t="shared" si="9"/>
        <v>60.263812234358866</v>
      </c>
      <c r="CV17" s="28">
        <f t="shared" si="9"/>
        <v>62.734628535967573</v>
      </c>
      <c r="CW17" s="28">
        <f t="shared" si="9"/>
        <v>65.306748305942236</v>
      </c>
      <c r="CX17" s="28">
        <f t="shared" si="9"/>
        <v>67.984324986485859</v>
      </c>
      <c r="CY17" s="28">
        <f t="shared" si="9"/>
        <v>70.77168231093178</v>
      </c>
      <c r="CZ17" s="28">
        <f t="shared" si="9"/>
        <v>73.673321285679975</v>
      </c>
      <c r="DA17" s="28">
        <f t="shared" si="9"/>
        <v>76.693927458392849</v>
      </c>
      <c r="DB17" s="28">
        <f t="shared" si="9"/>
        <v>79.838378484186947</v>
      </c>
      <c r="DC17" s="28">
        <f t="shared" si="10"/>
        <v>83.1117520020386</v>
      </c>
      <c r="DD17" s="28">
        <f t="shared" si="10"/>
        <v>86.519333834122179</v>
      </c>
      <c r="DE17" s="28">
        <f t="shared" si="10"/>
        <v>90.066626521321183</v>
      </c>
      <c r="DF17" s="28">
        <f t="shared" si="10"/>
        <v>93.759358208695346</v>
      </c>
      <c r="DG17" s="28">
        <f t="shared" si="10"/>
        <v>97.60349189525185</v>
      </c>
      <c r="DH17" s="28">
        <f t="shared" si="10"/>
        <v>101.60523506295716</v>
      </c>
      <c r="DI17" s="28">
        <f t="shared" si="10"/>
        <v>105.7710497005384</v>
      </c>
      <c r="DJ17" s="28">
        <f t="shared" si="10"/>
        <v>110.10766273826046</v>
      </c>
      <c r="DK17" s="28">
        <f t="shared" si="10"/>
        <v>114.62207691052913</v>
      </c>
      <c r="DL17" s="28">
        <f t="shared" si="10"/>
        <v>119.32158206386082</v>
      </c>
      <c r="DM17" s="28">
        <f t="shared" si="10"/>
        <v>124.2137669284791</v>
      </c>
      <c r="DN17" s="28">
        <f t="shared" si="10"/>
        <v>129.30653137254674</v>
      </c>
      <c r="DO17" s="28">
        <f t="shared" si="10"/>
        <v>134.60809915882115</v>
      </c>
      <c r="DP17" s="28">
        <f t="shared" si="10"/>
        <v>140.1270312243328</v>
      </c>
      <c r="DQ17" s="28">
        <f t="shared" si="10"/>
        <v>145.87223950453043</v>
      </c>
      <c r="DR17" s="28">
        <f t="shared" si="10"/>
        <v>151.85300132421617</v>
      </c>
      <c r="DS17" s="28">
        <f t="shared" si="11"/>
        <v>158.07897437850903</v>
      </c>
      <c r="DT17" s="28">
        <f t="shared" si="11"/>
        <v>164.56021232802789</v>
      </c>
      <c r="DU17" s="28">
        <f t="shared" si="11"/>
        <v>171.30718103347701</v>
      </c>
      <c r="DV17" s="28">
        <f t="shared" si="11"/>
        <v>178.33077545584956</v>
      </c>
      <c r="DW17" s="28">
        <f t="shared" si="11"/>
        <v>185.64233724953937</v>
      </c>
      <c r="DX17" s="28">
        <f t="shared" si="11"/>
        <v>193.25367307677047</v>
      </c>
      <c r="DY17" s="28">
        <f t="shared" si="11"/>
        <v>201.17707367291806</v>
      </c>
      <c r="DZ17" s="28">
        <f t="shared" si="11"/>
        <v>209.42533369350767</v>
      </c>
      <c r="EA17" s="28">
        <f t="shared" si="11"/>
        <v>218.01177237494147</v>
      </c>
      <c r="EB17" s="28">
        <f t="shared" si="11"/>
        <v>226.95025504231407</v>
      </c>
      <c r="EC17" s="28">
        <f t="shared" si="11"/>
        <v>236.25521549904892</v>
      </c>
      <c r="ED17" s="28">
        <f t="shared" si="11"/>
        <v>245.9416793345099</v>
      </c>
      <c r="EE17" s="28">
        <f t="shared" si="11"/>
        <v>256.02528818722476</v>
      </c>
      <c r="EF17" s="28">
        <f t="shared" si="11"/>
        <v>266.52232500290097</v>
      </c>
      <c r="EG17" s="28">
        <f t="shared" si="11"/>
        <v>277.44974032801991</v>
      </c>
      <c r="EH17" s="28">
        <f t="shared" si="11"/>
        <v>288.82517968146868</v>
      </c>
      <c r="EI17" s="28">
        <f t="shared" si="12"/>
        <v>300.66701204840888</v>
      </c>
      <c r="EJ17" s="28">
        <f t="shared" si="12"/>
        <v>312.99435954239362</v>
      </c>
      <c r="EK17" s="28">
        <f t="shared" si="12"/>
        <v>325.82712828363174</v>
      </c>
      <c r="EL17" s="28">
        <f t="shared" si="12"/>
        <v>339.18604054326062</v>
      </c>
      <c r="EM17" s="28">
        <f t="shared" si="12"/>
        <v>353.09266820553427</v>
      </c>
      <c r="EN17" s="28">
        <f t="shared" si="12"/>
        <v>367.56946760196115</v>
      </c>
      <c r="EO17" s="28">
        <f t="shared" si="12"/>
        <v>382.63981577364154</v>
      </c>
      <c r="EP17" s="28">
        <f t="shared" si="12"/>
        <v>398.32804822036081</v>
      </c>
      <c r="EQ17" s="28">
        <f t="shared" si="12"/>
        <v>414.65949819739558</v>
      </c>
      <c r="ER17" s="28">
        <f t="shared" si="12"/>
        <v>431.66053762348878</v>
      </c>
      <c r="ES17" s="28">
        <f t="shared" si="12"/>
        <v>449.35861966605177</v>
      </c>
      <c r="ET17" s="28">
        <f t="shared" si="12"/>
        <v>467.78232307235987</v>
      </c>
      <c r="EU17" s="28">
        <f t="shared" si="12"/>
        <v>486.96139831832659</v>
      </c>
      <c r="EV17" s="28">
        <f t="shared" si="12"/>
        <v>506.92681564937794</v>
      </c>
      <c r="EW17" s="28">
        <f t="shared" si="12"/>
        <v>527.71081509100236</v>
      </c>
      <c r="EX17" s="28">
        <f t="shared" si="12"/>
        <v>549.34695850973344</v>
      </c>
      <c r="EY17" s="28">
        <f t="shared" si="13"/>
        <v>571.87018380863242</v>
      </c>
      <c r="EZ17" s="28">
        <f t="shared" si="13"/>
        <v>595.31686134478628</v>
      </c>
      <c r="FA17" s="28">
        <f t="shared" si="13"/>
        <v>619.72485265992248</v>
      </c>
      <c r="FB17" s="28">
        <f t="shared" si="13"/>
        <v>645.1335716189792</v>
      </c>
      <c r="FC17" s="28">
        <f t="shared" si="13"/>
        <v>671.58404805535736</v>
      </c>
      <c r="FD17" s="28">
        <f t="shared" si="13"/>
        <v>699.11899402562699</v>
      </c>
      <c r="FE17" s="28">
        <f t="shared" si="13"/>
        <v>727.78287278067762</v>
      </c>
      <c r="FF17" s="28">
        <f t="shared" si="13"/>
        <v>757.6219705646854</v>
      </c>
      <c r="FG17" s="28">
        <f t="shared" si="13"/>
        <v>788.68447135783742</v>
      </c>
      <c r="FH17" s="28">
        <f t="shared" si="13"/>
        <v>821.02053468350869</v>
      </c>
      <c r="FI17" s="28">
        <f t="shared" si="13"/>
        <v>854.68237660553245</v>
      </c>
      <c r="FJ17" s="28">
        <f t="shared" si="13"/>
        <v>889.72435404635917</v>
      </c>
      <c r="FK17" s="28">
        <f t="shared" si="13"/>
        <v>926.20305256225981</v>
      </c>
      <c r="FL17" s="28">
        <f t="shared" si="13"/>
        <v>964.17737771731242</v>
      </c>
      <c r="FM17" s="28">
        <f t="shared" si="13"/>
        <v>1003.7086502037222</v>
      </c>
      <c r="FN17" s="28">
        <f t="shared" si="13"/>
        <v>1044.8607048620747</v>
      </c>
      <c r="FO17" s="28">
        <f t="shared" si="14"/>
        <v>1087.6999937614198</v>
      </c>
      <c r="FP17" s="28">
        <f t="shared" si="14"/>
        <v>1132.2956935056379</v>
      </c>
      <c r="FQ17" s="28">
        <f t="shared" si="14"/>
        <v>1178.7198169393689</v>
      </c>
      <c r="FR17" s="28">
        <f t="shared" si="14"/>
        <v>1227.0473294338829</v>
      </c>
      <c r="FS17" s="28">
        <f t="shared" si="14"/>
        <v>1277.3562699406721</v>
      </c>
      <c r="FT17" s="28">
        <f t="shared" si="14"/>
        <v>1329.7278770082396</v>
      </c>
      <c r="FU17" s="28">
        <f t="shared" si="14"/>
        <v>1384.2467199655773</v>
      </c>
      <c r="FV17" s="28">
        <f t="shared" si="14"/>
        <v>1441.0008354841659</v>
      </c>
      <c r="FW17" s="28">
        <f t="shared" si="14"/>
        <v>1500.0818697390166</v>
      </c>
      <c r="FX17" s="28">
        <f t="shared" si="14"/>
        <v>1561.5852263983161</v>
      </c>
      <c r="FY17" s="28">
        <f t="shared" si="14"/>
        <v>1625.610220680647</v>
      </c>
      <c r="FZ17" s="28">
        <f t="shared" si="14"/>
        <v>1692.2602397285534</v>
      </c>
      <c r="GA17" s="28">
        <f t="shared" si="14"/>
        <v>1761.642909557424</v>
      </c>
      <c r="GB17" s="28">
        <f t="shared" si="14"/>
        <v>1833.8702688492783</v>
      </c>
      <c r="GC17" s="28">
        <f t="shared" si="14"/>
        <v>1909.0589498720985</v>
      </c>
      <c r="GD17" s="28">
        <f t="shared" si="14"/>
        <v>1987.3303668168544</v>
      </c>
      <c r="GE17" s="28">
        <f t="shared" si="15"/>
        <v>2068.8109118563452</v>
      </c>
      <c r="GF17" s="28">
        <f t="shared" si="15"/>
        <v>2153.6321592424551</v>
      </c>
      <c r="GG17" s="28">
        <f t="shared" si="15"/>
        <v>2241.9310777713958</v>
      </c>
      <c r="GH17" s="28">
        <f t="shared" si="15"/>
        <v>2333.8502519600229</v>
      </c>
      <c r="GI17" s="28">
        <f t="shared" si="15"/>
        <v>2429.5381122903837</v>
      </c>
      <c r="GJ17" s="28">
        <f t="shared" si="15"/>
        <v>2529.149174894289</v>
      </c>
      <c r="GK17" s="28">
        <f t="shared" si="15"/>
        <v>2632.8442910649546</v>
      </c>
      <c r="GL17" s="28">
        <f t="shared" si="15"/>
        <v>2740.7909069986176</v>
      </c>
      <c r="GM17" s="28">
        <f t="shared" si="15"/>
        <v>2853.1633341855609</v>
      </c>
      <c r="GN17" s="28">
        <f t="shared" si="15"/>
        <v>2970.1430308871686</v>
      </c>
      <c r="GO17" s="28">
        <f t="shared" si="15"/>
        <v>3091.9188951535425</v>
      </c>
      <c r="GP17" s="28">
        <f t="shared" si="15"/>
        <v>3218.6875698548374</v>
      </c>
      <c r="GQ17" s="28">
        <f t="shared" si="15"/>
        <v>3350.6537602188855</v>
      </c>
      <c r="GR17" s="28">
        <f t="shared" si="15"/>
        <v>3488.0305643878596</v>
      </c>
      <c r="GS17" s="28">
        <f t="shared" si="15"/>
        <v>3631.0398175277614</v>
      </c>
      <c r="GT17" s="28">
        <f t="shared" si="15"/>
        <v>3779.9124500463995</v>
      </c>
      <c r="GU17" s="28">
        <f t="shared" si="16"/>
        <v>3934.8888604983017</v>
      </c>
      <c r="GV17" s="28">
        <f t="shared" si="16"/>
        <v>4096.219303778732</v>
      </c>
      <c r="GW17" s="28">
        <f t="shared" si="16"/>
        <v>4264.1642952336597</v>
      </c>
      <c r="GX17" s="28">
        <f t="shared" si="16"/>
        <v>4438.9950313382396</v>
      </c>
      <c r="GY17" s="28">
        <f t="shared" si="16"/>
        <v>4620.9938276231069</v>
      </c>
      <c r="GZ17" s="28">
        <f t="shared" si="16"/>
        <v>4810.4545745556543</v>
      </c>
      <c r="HA17" s="28">
        <f t="shared" si="16"/>
        <v>5007.6832121124362</v>
      </c>
      <c r="HB17" s="28">
        <f t="shared" si="16"/>
        <v>5212.9982238090461</v>
      </c>
      <c r="HC17" s="28">
        <f t="shared" si="16"/>
        <v>5426.7311509852161</v>
      </c>
      <c r="HD17" s="28">
        <f t="shared" si="16"/>
        <v>5649.2271281756093</v>
      </c>
      <c r="HE17" s="28">
        <f t="shared" si="16"/>
        <v>5880.8454404308086</v>
      </c>
      <c r="HF17" s="28">
        <f t="shared" si="16"/>
        <v>6121.9601034884718</v>
      </c>
      <c r="HG17" s="28">
        <f t="shared" si="16"/>
        <v>6372.9604677314983</v>
      </c>
      <c r="HH17" s="28">
        <f t="shared" si="16"/>
        <v>6634.2518469084889</v>
      </c>
    </row>
    <row r="18" spans="1:216" ht="16.5" customHeight="1" x14ac:dyDescent="0.2">
      <c r="A18" s="22">
        <f t="shared" si="18"/>
        <v>6</v>
      </c>
      <c r="B18" s="22"/>
      <c r="C18" s="23" t="s">
        <v>233</v>
      </c>
      <c r="D18" s="24"/>
      <c r="E18" s="20">
        <v>51.666111111111107</v>
      </c>
      <c r="F18" s="20">
        <v>1.53</v>
      </c>
      <c r="G18" s="25">
        <v>6.6300000000000012E-2</v>
      </c>
      <c r="H18" s="26">
        <f t="shared" si="0"/>
        <v>6.2083333333333345E-2</v>
      </c>
      <c r="I18" s="26">
        <f t="shared" si="0"/>
        <v>5.7866666666666677E-2</v>
      </c>
      <c r="J18" s="26">
        <f t="shared" si="0"/>
        <v>5.365000000000001E-2</v>
      </c>
      <c r="K18" s="26">
        <f t="shared" si="0"/>
        <v>4.9433333333333343E-2</v>
      </c>
      <c r="L18" s="26">
        <f t="shared" si="0"/>
        <v>4.5216666666666676E-2</v>
      </c>
      <c r="M18" s="26">
        <f t="shared" si="19"/>
        <v>4.1000000000000002E-2</v>
      </c>
      <c r="N18" s="25">
        <f t="shared" si="20"/>
        <v>7.7199234598932076E-2</v>
      </c>
      <c r="P18" s="27">
        <f t="shared" si="1"/>
        <v>-51.666111111111107</v>
      </c>
      <c r="Q18" s="28">
        <f t="shared" si="2"/>
        <v>1.6314390000000001</v>
      </c>
      <c r="R18" s="28">
        <f t="shared" si="3"/>
        <v>1.7396034057</v>
      </c>
      <c r="S18" s="28">
        <f t="shared" si="3"/>
        <v>1.8549391114979101</v>
      </c>
      <c r="T18" s="28">
        <f t="shared" si="3"/>
        <v>1.9779215745902217</v>
      </c>
      <c r="U18" s="28">
        <f t="shared" si="3"/>
        <v>2.1090577749855535</v>
      </c>
      <c r="V18" s="28">
        <f t="shared" si="4"/>
        <v>2.2399951118492396</v>
      </c>
      <c r="W18" s="28">
        <f t="shared" si="4"/>
        <v>2.3696161623215826</v>
      </c>
      <c r="X18" s="28">
        <f t="shared" si="4"/>
        <v>2.4967460694301353</v>
      </c>
      <c r="Y18" s="28">
        <f t="shared" si="4"/>
        <v>2.6201685501289651</v>
      </c>
      <c r="Z18" s="28">
        <f t="shared" si="4"/>
        <v>2.7386438380706299</v>
      </c>
      <c r="AA18" s="28">
        <f t="shared" si="5"/>
        <v>2.8509282354315255</v>
      </c>
      <c r="AB18" s="28">
        <f t="shared" si="5"/>
        <v>2.9678162930842178</v>
      </c>
      <c r="AC18" s="28">
        <f t="shared" si="5"/>
        <v>3.0894967611006705</v>
      </c>
      <c r="AD18" s="28">
        <f t="shared" si="5"/>
        <v>3.2161661283057978</v>
      </c>
      <c r="AE18" s="28">
        <f t="shared" si="5"/>
        <v>3.3480289395663352</v>
      </c>
      <c r="AF18" s="28">
        <f t="shared" si="5"/>
        <v>3.4852981260885545</v>
      </c>
      <c r="AG18" s="28">
        <f t="shared" si="5"/>
        <v>3.6281953492581849</v>
      </c>
      <c r="AH18" s="28">
        <f t="shared" si="5"/>
        <v>3.7769513585777701</v>
      </c>
      <c r="AI18" s="28">
        <f t="shared" si="5"/>
        <v>3.9318063642794585</v>
      </c>
      <c r="AJ18" s="28">
        <f t="shared" si="5"/>
        <v>4.0930104252149162</v>
      </c>
      <c r="AK18" s="28">
        <f t="shared" si="5"/>
        <v>4.2608238526487279</v>
      </c>
      <c r="AL18" s="28">
        <f t="shared" si="5"/>
        <v>4.4355176306073254</v>
      </c>
      <c r="AM18" s="28">
        <f t="shared" si="5"/>
        <v>4.6173738534622251</v>
      </c>
      <c r="AN18" s="28">
        <f t="shared" si="5"/>
        <v>4.8066861814541761</v>
      </c>
      <c r="AO18" s="28">
        <f t="shared" si="5"/>
        <v>5.003760314893797</v>
      </c>
      <c r="AP18" s="28">
        <f t="shared" si="5"/>
        <v>5.2089144878044422</v>
      </c>
      <c r="AQ18" s="28">
        <f t="shared" si="6"/>
        <v>5.4224799818044236</v>
      </c>
      <c r="AR18" s="28">
        <f t="shared" si="6"/>
        <v>5.6448016610584046</v>
      </c>
      <c r="AS18" s="28">
        <f t="shared" si="6"/>
        <v>5.8762385291617987</v>
      </c>
      <c r="AT18" s="28">
        <f t="shared" si="6"/>
        <v>6.1171643088574319</v>
      </c>
      <c r="AU18" s="28">
        <f t="shared" si="6"/>
        <v>6.3679680455205858</v>
      </c>
      <c r="AV18" s="28">
        <f t="shared" si="6"/>
        <v>6.6290547353869291</v>
      </c>
      <c r="AW18" s="28">
        <f t="shared" si="6"/>
        <v>6.9008459795377926</v>
      </c>
      <c r="AX18" s="28">
        <f t="shared" si="6"/>
        <v>7.1837806646988414</v>
      </c>
      <c r="AY18" s="28">
        <f t="shared" si="6"/>
        <v>7.4783156719514929</v>
      </c>
      <c r="AZ18" s="28">
        <f t="shared" si="6"/>
        <v>7.7849266145015035</v>
      </c>
      <c r="BA18" s="28">
        <f t="shared" si="6"/>
        <v>8.1041086056960641</v>
      </c>
      <c r="BB18" s="28">
        <f t="shared" si="6"/>
        <v>8.4363770585296027</v>
      </c>
      <c r="BC18" s="28">
        <f t="shared" si="6"/>
        <v>8.7822685179293156</v>
      </c>
      <c r="BD18" s="28">
        <f t="shared" si="6"/>
        <v>9.1423415271644171</v>
      </c>
      <c r="BE18" s="28">
        <f t="shared" si="6"/>
        <v>9.5171775297781576</v>
      </c>
      <c r="BF18" s="28">
        <f t="shared" si="6"/>
        <v>9.9073818084990606</v>
      </c>
      <c r="BG18" s="28">
        <f t="shared" si="7"/>
        <v>10.313584462647521</v>
      </c>
      <c r="BH18" s="28">
        <f t="shared" si="7"/>
        <v>10.736441425616068</v>
      </c>
      <c r="BI18" s="28">
        <f t="shared" si="7"/>
        <v>11.176635524066326</v>
      </c>
      <c r="BJ18" s="28">
        <f t="shared" si="7"/>
        <v>11.634877580553043</v>
      </c>
      <c r="BK18" s="28">
        <f t="shared" si="7"/>
        <v>12.111907561355718</v>
      </c>
      <c r="BL18" s="28">
        <f t="shared" si="7"/>
        <v>12.608495771371301</v>
      </c>
      <c r="BM18" s="28">
        <f t="shared" si="7"/>
        <v>13.125444097997523</v>
      </c>
      <c r="BN18" s="28">
        <f t="shared" si="7"/>
        <v>13.663587306015421</v>
      </c>
      <c r="BO18" s="28">
        <f t="shared" si="7"/>
        <v>14.223794385562051</v>
      </c>
      <c r="BP18" s="28">
        <f t="shared" si="7"/>
        <v>14.806969955370095</v>
      </c>
      <c r="BQ18" s="28">
        <f t="shared" si="7"/>
        <v>15.414055723540267</v>
      </c>
      <c r="BR18" s="28">
        <f t="shared" si="7"/>
        <v>16.046032008205415</v>
      </c>
      <c r="BS18" s="28">
        <f t="shared" si="7"/>
        <v>16.703919320541836</v>
      </c>
      <c r="BT18" s="28">
        <f t="shared" si="7"/>
        <v>17.388780012684048</v>
      </c>
      <c r="BU18" s="28">
        <f t="shared" si="7"/>
        <v>18.101719993204092</v>
      </c>
      <c r="BV18" s="28">
        <f t="shared" si="7"/>
        <v>18.843890512925459</v>
      </c>
      <c r="BW18" s="28">
        <f t="shared" si="8"/>
        <v>19.6164900239554</v>
      </c>
      <c r="BX18" s="28">
        <f t="shared" si="8"/>
        <v>20.420766114937571</v>
      </c>
      <c r="BY18" s="28">
        <f t="shared" si="8"/>
        <v>21.258017525650011</v>
      </c>
      <c r="BZ18" s="28">
        <f t="shared" si="8"/>
        <v>22.129596244201661</v>
      </c>
      <c r="CA18" s="28">
        <f t="shared" si="8"/>
        <v>23.036909690213928</v>
      </c>
      <c r="CB18" s="28">
        <f t="shared" si="8"/>
        <v>23.981422987512698</v>
      </c>
      <c r="CC18" s="28">
        <f t="shared" si="8"/>
        <v>24.964661330000716</v>
      </c>
      <c r="CD18" s="28">
        <f t="shared" si="8"/>
        <v>25.988212444530742</v>
      </c>
      <c r="CE18" s="28">
        <f t="shared" si="8"/>
        <v>27.0537291547565</v>
      </c>
      <c r="CF18" s="28">
        <f t="shared" si="8"/>
        <v>28.162932050101514</v>
      </c>
      <c r="CG18" s="28">
        <f t="shared" si="8"/>
        <v>29.317612264155674</v>
      </c>
      <c r="CH18" s="28">
        <f t="shared" si="8"/>
        <v>30.519634366986054</v>
      </c>
      <c r="CI18" s="28">
        <f t="shared" si="8"/>
        <v>31.77093937603248</v>
      </c>
      <c r="CJ18" s="28">
        <f t="shared" si="8"/>
        <v>33.073547890449809</v>
      </c>
      <c r="CK18" s="28">
        <f t="shared" si="8"/>
        <v>34.429563353958251</v>
      </c>
      <c r="CL18" s="28">
        <f t="shared" si="8"/>
        <v>35.841175451470534</v>
      </c>
      <c r="CM18" s="28">
        <f t="shared" si="9"/>
        <v>37.310663644980821</v>
      </c>
      <c r="CN18" s="28">
        <f t="shared" si="9"/>
        <v>38.840400854425035</v>
      </c>
      <c r="CO18" s="28">
        <f t="shared" si="9"/>
        <v>40.432857289456457</v>
      </c>
      <c r="CP18" s="28">
        <f t="shared" si="9"/>
        <v>42.090604438324171</v>
      </c>
      <c r="CQ18" s="28">
        <f t="shared" si="9"/>
        <v>43.816319220295462</v>
      </c>
      <c r="CR18" s="28">
        <f t="shared" si="9"/>
        <v>45.612788308327573</v>
      </c>
      <c r="CS18" s="28">
        <f t="shared" si="9"/>
        <v>47.482912628969004</v>
      </c>
      <c r="CT18" s="28">
        <f t="shared" si="9"/>
        <v>49.429712046756727</v>
      </c>
      <c r="CU18" s="28">
        <f t="shared" si="9"/>
        <v>51.456330240673751</v>
      </c>
      <c r="CV18" s="28">
        <f t="shared" si="9"/>
        <v>53.566039780541374</v>
      </c>
      <c r="CW18" s="28">
        <f t="shared" si="9"/>
        <v>55.762247411543569</v>
      </c>
      <c r="CX18" s="28">
        <f t="shared" si="9"/>
        <v>58.048499555416853</v>
      </c>
      <c r="CY18" s="28">
        <f t="shared" si="9"/>
        <v>60.428488037188941</v>
      </c>
      <c r="CZ18" s="28">
        <f t="shared" si="9"/>
        <v>62.906056046713687</v>
      </c>
      <c r="DA18" s="28">
        <f t="shared" si="9"/>
        <v>65.48520434462894</v>
      </c>
      <c r="DB18" s="28">
        <f t="shared" si="9"/>
        <v>68.170097722758726</v>
      </c>
      <c r="DC18" s="28">
        <f t="shared" si="10"/>
        <v>70.965071729391823</v>
      </c>
      <c r="DD18" s="28">
        <f t="shared" si="10"/>
        <v>73.874639670296887</v>
      </c>
      <c r="DE18" s="28">
        <f t="shared" si="10"/>
        <v>76.903499896779053</v>
      </c>
      <c r="DF18" s="28">
        <f t="shared" si="10"/>
        <v>80.056543392546985</v>
      </c>
      <c r="DG18" s="28">
        <f t="shared" si="10"/>
        <v>83.338861671641411</v>
      </c>
      <c r="DH18" s="28">
        <f t="shared" si="10"/>
        <v>86.755755000178709</v>
      </c>
      <c r="DI18" s="28">
        <f t="shared" si="10"/>
        <v>90.31274095518603</v>
      </c>
      <c r="DJ18" s="28">
        <f t="shared" si="10"/>
        <v>94.015563334348656</v>
      </c>
      <c r="DK18" s="28">
        <f t="shared" si="10"/>
        <v>97.870201431056941</v>
      </c>
      <c r="DL18" s="28">
        <f t="shared" si="10"/>
        <v>101.88287968973027</v>
      </c>
      <c r="DM18" s="28">
        <f t="shared" si="10"/>
        <v>106.06007775700921</v>
      </c>
      <c r="DN18" s="28">
        <f t="shared" si="10"/>
        <v>110.40854094504658</v>
      </c>
      <c r="DO18" s="28">
        <f t="shared" si="10"/>
        <v>114.93529112379349</v>
      </c>
      <c r="DP18" s="28">
        <f t="shared" si="10"/>
        <v>119.64763805986901</v>
      </c>
      <c r="DQ18" s="28">
        <f t="shared" si="10"/>
        <v>124.55319122032363</v>
      </c>
      <c r="DR18" s="28">
        <f t="shared" si="10"/>
        <v>129.65987206035689</v>
      </c>
      <c r="DS18" s="28">
        <f t="shared" si="11"/>
        <v>134.97592681483152</v>
      </c>
      <c r="DT18" s="28">
        <f t="shared" si="11"/>
        <v>140.5099398142396</v>
      </c>
      <c r="DU18" s="28">
        <f t="shared" si="11"/>
        <v>146.27084734662341</v>
      </c>
      <c r="DV18" s="28">
        <f t="shared" si="11"/>
        <v>152.26795208783497</v>
      </c>
      <c r="DW18" s="28">
        <f t="shared" si="11"/>
        <v>158.5109381234362</v>
      </c>
      <c r="DX18" s="28">
        <f t="shared" si="11"/>
        <v>165.00988658649709</v>
      </c>
      <c r="DY18" s="28">
        <f t="shared" si="11"/>
        <v>171.77529193654345</v>
      </c>
      <c r="DZ18" s="28">
        <f t="shared" si="11"/>
        <v>178.81807890594172</v>
      </c>
      <c r="EA18" s="28">
        <f t="shared" si="11"/>
        <v>186.14962014108531</v>
      </c>
      <c r="EB18" s="28">
        <f t="shared" si="11"/>
        <v>193.78175456686978</v>
      </c>
      <c r="EC18" s="28">
        <f t="shared" si="11"/>
        <v>201.72680650411144</v>
      </c>
      <c r="ED18" s="28">
        <f t="shared" si="11"/>
        <v>209.99760557078</v>
      </c>
      <c r="EE18" s="28">
        <f t="shared" si="11"/>
        <v>218.60750739918197</v>
      </c>
      <c r="EF18" s="28">
        <f t="shared" si="11"/>
        <v>227.57041520254842</v>
      </c>
      <c r="EG18" s="28">
        <f t="shared" si="11"/>
        <v>236.90080222585289</v>
      </c>
      <c r="EH18" s="28">
        <f t="shared" si="11"/>
        <v>246.61373511711284</v>
      </c>
      <c r="EI18" s="28">
        <f t="shared" si="12"/>
        <v>256.72489825691446</v>
      </c>
      <c r="EJ18" s="28">
        <f t="shared" si="12"/>
        <v>267.25061908544791</v>
      </c>
      <c r="EK18" s="28">
        <f t="shared" si="12"/>
        <v>278.20789446795123</v>
      </c>
      <c r="EL18" s="28">
        <f t="shared" si="12"/>
        <v>289.61441814113721</v>
      </c>
      <c r="EM18" s="28">
        <f t="shared" si="12"/>
        <v>301.48860928492383</v>
      </c>
      <c r="EN18" s="28">
        <f t="shared" si="12"/>
        <v>313.84964226560567</v>
      </c>
      <c r="EO18" s="28">
        <f t="shared" si="12"/>
        <v>326.71747759849546</v>
      </c>
      <c r="EP18" s="28">
        <f t="shared" si="12"/>
        <v>340.11289418003378</v>
      </c>
      <c r="EQ18" s="28">
        <f t="shared" si="12"/>
        <v>354.05752284141516</v>
      </c>
      <c r="ER18" s="28">
        <f t="shared" si="12"/>
        <v>368.57388127791313</v>
      </c>
      <c r="ES18" s="28">
        <f t="shared" si="12"/>
        <v>383.68541041030755</v>
      </c>
      <c r="ET18" s="28">
        <f t="shared" si="12"/>
        <v>399.41651223713012</v>
      </c>
      <c r="EU18" s="28">
        <f t="shared" si="12"/>
        <v>415.79258923885243</v>
      </c>
      <c r="EV18" s="28">
        <f t="shared" si="12"/>
        <v>432.84008539764534</v>
      </c>
      <c r="EW18" s="28">
        <f t="shared" si="12"/>
        <v>450.58652889894876</v>
      </c>
      <c r="EX18" s="28">
        <f t="shared" si="12"/>
        <v>469.06057658380564</v>
      </c>
      <c r="EY18" s="28">
        <f t="shared" si="13"/>
        <v>488.29206022374166</v>
      </c>
      <c r="EZ18" s="28">
        <f t="shared" si="13"/>
        <v>508.31203469291501</v>
      </c>
      <c r="FA18" s="28">
        <f t="shared" si="13"/>
        <v>529.1528281153245</v>
      </c>
      <c r="FB18" s="28">
        <f t="shared" si="13"/>
        <v>550.84809406805277</v>
      </c>
      <c r="FC18" s="28">
        <f t="shared" si="13"/>
        <v>573.43286592484287</v>
      </c>
      <c r="FD18" s="28">
        <f t="shared" si="13"/>
        <v>596.94361342776142</v>
      </c>
      <c r="FE18" s="28">
        <f t="shared" si="13"/>
        <v>621.41830157829963</v>
      </c>
      <c r="FF18" s="28">
        <f t="shared" si="13"/>
        <v>646.89645194300988</v>
      </c>
      <c r="FG18" s="28">
        <f t="shared" si="13"/>
        <v>673.41920647267318</v>
      </c>
      <c r="FH18" s="28">
        <f t="shared" si="13"/>
        <v>701.02939393805275</v>
      </c>
      <c r="FI18" s="28">
        <f t="shared" si="13"/>
        <v>729.77159908951285</v>
      </c>
      <c r="FJ18" s="28">
        <f t="shared" si="13"/>
        <v>759.69223465218283</v>
      </c>
      <c r="FK18" s="28">
        <f t="shared" si="13"/>
        <v>790.83961627292229</v>
      </c>
      <c r="FL18" s="28">
        <f t="shared" si="13"/>
        <v>823.26404054011209</v>
      </c>
      <c r="FM18" s="28">
        <f t="shared" si="13"/>
        <v>857.01786620225664</v>
      </c>
      <c r="FN18" s="28">
        <f t="shared" si="13"/>
        <v>892.15559871654909</v>
      </c>
      <c r="FO18" s="28">
        <f t="shared" si="14"/>
        <v>928.7339782639275</v>
      </c>
      <c r="FP18" s="28">
        <f t="shared" si="14"/>
        <v>966.81207137274851</v>
      </c>
      <c r="FQ18" s="28">
        <f t="shared" si="14"/>
        <v>1006.4513662990312</v>
      </c>
      <c r="FR18" s="28">
        <f t="shared" si="14"/>
        <v>1047.7158723172913</v>
      </c>
      <c r="FS18" s="28">
        <f t="shared" si="14"/>
        <v>1090.6722230823002</v>
      </c>
      <c r="FT18" s="28">
        <f t="shared" si="14"/>
        <v>1135.3897842286744</v>
      </c>
      <c r="FU18" s="28">
        <f t="shared" si="14"/>
        <v>1181.9407653820499</v>
      </c>
      <c r="FV18" s="28">
        <f t="shared" si="14"/>
        <v>1230.4003367627138</v>
      </c>
      <c r="FW18" s="28">
        <f t="shared" si="14"/>
        <v>1280.846750569985</v>
      </c>
      <c r="FX18" s="28">
        <f t="shared" si="14"/>
        <v>1333.3614673433544</v>
      </c>
      <c r="FY18" s="28">
        <f t="shared" si="14"/>
        <v>1388.029287504432</v>
      </c>
      <c r="FZ18" s="28">
        <f t="shared" si="14"/>
        <v>1444.9384882921136</v>
      </c>
      <c r="GA18" s="28">
        <f t="shared" si="14"/>
        <v>1504.18096631209</v>
      </c>
      <c r="GB18" s="28">
        <f t="shared" si="14"/>
        <v>1565.8523859308857</v>
      </c>
      <c r="GC18" s="28">
        <f t="shared" si="14"/>
        <v>1630.0523337540519</v>
      </c>
      <c r="GD18" s="28">
        <f t="shared" si="14"/>
        <v>1696.8844794379679</v>
      </c>
      <c r="GE18" s="28">
        <f t="shared" si="15"/>
        <v>1766.4567430949244</v>
      </c>
      <c r="GF18" s="28">
        <f t="shared" si="15"/>
        <v>1838.8814695618162</v>
      </c>
      <c r="GG18" s="28">
        <f t="shared" si="15"/>
        <v>1914.2756098138505</v>
      </c>
      <c r="GH18" s="28">
        <f t="shared" si="15"/>
        <v>1992.7609098162181</v>
      </c>
      <c r="GI18" s="28">
        <f t="shared" si="15"/>
        <v>2074.4641071186829</v>
      </c>
      <c r="GJ18" s="28">
        <f t="shared" si="15"/>
        <v>2159.517135510549</v>
      </c>
      <c r="GK18" s="28">
        <f t="shared" si="15"/>
        <v>2248.0573380664814</v>
      </c>
      <c r="GL18" s="28">
        <f t="shared" si="15"/>
        <v>2340.2276889272071</v>
      </c>
      <c r="GM18" s="28">
        <f t="shared" si="15"/>
        <v>2436.1770241732224</v>
      </c>
      <c r="GN18" s="28">
        <f t="shared" si="15"/>
        <v>2536.0602821643242</v>
      </c>
      <c r="GO18" s="28">
        <f t="shared" si="15"/>
        <v>2640.0387537330612</v>
      </c>
      <c r="GP18" s="28">
        <f t="shared" si="15"/>
        <v>2748.2803426361165</v>
      </c>
      <c r="GQ18" s="28">
        <f t="shared" si="15"/>
        <v>2860.9598366841969</v>
      </c>
      <c r="GR18" s="28">
        <f t="shared" si="15"/>
        <v>2978.2591899882486</v>
      </c>
      <c r="GS18" s="28">
        <f t="shared" si="15"/>
        <v>3100.3678167777666</v>
      </c>
      <c r="GT18" s="28">
        <f t="shared" si="15"/>
        <v>3227.4828972656546</v>
      </c>
      <c r="GU18" s="28">
        <f t="shared" si="16"/>
        <v>3359.8096960535463</v>
      </c>
      <c r="GV18" s="28">
        <f t="shared" si="16"/>
        <v>3497.5618935917414</v>
      </c>
      <c r="GW18" s="28">
        <f t="shared" si="16"/>
        <v>3640.9619312290024</v>
      </c>
      <c r="GX18" s="28">
        <f t="shared" si="16"/>
        <v>3790.241370409391</v>
      </c>
      <c r="GY18" s="28">
        <f t="shared" si="16"/>
        <v>3945.6412665961757</v>
      </c>
      <c r="GZ18" s="28">
        <f t="shared" si="16"/>
        <v>4107.4125585266183</v>
      </c>
      <c r="HA18" s="28">
        <f t="shared" si="16"/>
        <v>4275.8164734262091</v>
      </c>
      <c r="HB18" s="28">
        <f t="shared" si="16"/>
        <v>4451.124948836683</v>
      </c>
      <c r="HC18" s="28">
        <f t="shared" si="16"/>
        <v>4633.6210717389868</v>
      </c>
      <c r="HD18" s="28">
        <f t="shared" si="16"/>
        <v>4823.599535680285</v>
      </c>
      <c r="HE18" s="28">
        <f t="shared" si="16"/>
        <v>5021.3671166431768</v>
      </c>
      <c r="HF18" s="28">
        <f t="shared" si="16"/>
        <v>5227.2431684255471</v>
      </c>
      <c r="HG18" s="28">
        <f t="shared" si="16"/>
        <v>5441.5601383309941</v>
      </c>
      <c r="HH18" s="28">
        <f t="shared" si="16"/>
        <v>5664.6641040025643</v>
      </c>
    </row>
    <row r="19" spans="1:216" ht="16.5" customHeight="1" x14ac:dyDescent="0.2">
      <c r="A19" s="22">
        <f t="shared" si="18"/>
        <v>7</v>
      </c>
      <c r="B19" s="22"/>
      <c r="C19" s="23" t="s">
        <v>234</v>
      </c>
      <c r="D19" s="24"/>
      <c r="E19" s="20">
        <v>117.08344444444442</v>
      </c>
      <c r="F19" s="20">
        <v>3.78</v>
      </c>
      <c r="G19" s="25">
        <v>5.053333333333334E-2</v>
      </c>
      <c r="H19" s="26">
        <f t="shared" si="0"/>
        <v>4.894444444444445E-2</v>
      </c>
      <c r="I19" s="26">
        <f t="shared" si="0"/>
        <v>4.735555555555556E-2</v>
      </c>
      <c r="J19" s="26">
        <f t="shared" si="0"/>
        <v>4.5766666666666671E-2</v>
      </c>
      <c r="K19" s="26">
        <f t="shared" si="0"/>
        <v>4.4177777777777781E-2</v>
      </c>
      <c r="L19" s="26">
        <f t="shared" si="0"/>
        <v>4.2588888888888891E-2</v>
      </c>
      <c r="M19" s="26">
        <f t="shared" si="19"/>
        <v>4.1000000000000002E-2</v>
      </c>
      <c r="N19" s="25">
        <f t="shared" si="20"/>
        <v>7.6688325000638269E-2</v>
      </c>
      <c r="P19" s="27">
        <f t="shared" si="1"/>
        <v>-117.08344444444442</v>
      </c>
      <c r="Q19" s="28">
        <f t="shared" si="2"/>
        <v>3.9710159999999997</v>
      </c>
      <c r="R19" s="28">
        <f t="shared" si="3"/>
        <v>4.1716846751999999</v>
      </c>
      <c r="S19" s="28">
        <f t="shared" si="3"/>
        <v>4.3824938074534394</v>
      </c>
      <c r="T19" s="28">
        <f t="shared" si="3"/>
        <v>4.6039558278567529</v>
      </c>
      <c r="U19" s="28">
        <f t="shared" si="3"/>
        <v>4.8366090623577804</v>
      </c>
      <c r="V19" s="28">
        <f t="shared" si="4"/>
        <v>5.0733342059098474</v>
      </c>
      <c r="W19" s="28">
        <f t="shared" si="4"/>
        <v>5.3135847657497113</v>
      </c>
      <c r="X19" s="28">
        <f t="shared" si="4"/>
        <v>5.5567698285288571</v>
      </c>
      <c r="Y19" s="28">
        <f t="shared" si="4"/>
        <v>5.8022555711758654</v>
      </c>
      <c r="Z19" s="28">
        <f t="shared" si="4"/>
        <v>6.0493671890016101</v>
      </c>
      <c r="AA19" s="28">
        <f t="shared" si="5"/>
        <v>6.2973912437506758</v>
      </c>
      <c r="AB19" s="28">
        <f t="shared" si="5"/>
        <v>6.5555842847444534</v>
      </c>
      <c r="AC19" s="28">
        <f t="shared" si="5"/>
        <v>6.8243632404189754</v>
      </c>
      <c r="AD19" s="28">
        <f t="shared" si="5"/>
        <v>7.1041621332761524</v>
      </c>
      <c r="AE19" s="28">
        <f t="shared" si="5"/>
        <v>7.3954327807404745</v>
      </c>
      <c r="AF19" s="28">
        <f t="shared" si="5"/>
        <v>7.698645524750833</v>
      </c>
      <c r="AG19" s="28">
        <f t="shared" si="5"/>
        <v>8.0142899912656169</v>
      </c>
      <c r="AH19" s="28">
        <f t="shared" si="5"/>
        <v>8.3428758809075063</v>
      </c>
      <c r="AI19" s="28">
        <f t="shared" si="5"/>
        <v>8.6849337920247134</v>
      </c>
      <c r="AJ19" s="28">
        <f t="shared" si="5"/>
        <v>9.0410160774977264</v>
      </c>
      <c r="AK19" s="28">
        <f t="shared" si="5"/>
        <v>9.4116977366751318</v>
      </c>
      <c r="AL19" s="28">
        <f t="shared" si="5"/>
        <v>9.7975773438788121</v>
      </c>
      <c r="AM19" s="28">
        <f t="shared" si="5"/>
        <v>10.199278014977843</v>
      </c>
      <c r="AN19" s="28">
        <f t="shared" si="5"/>
        <v>10.617448413591934</v>
      </c>
      <c r="AO19" s="28">
        <f t="shared" si="5"/>
        <v>11.052763798549202</v>
      </c>
      <c r="AP19" s="28">
        <f t="shared" si="5"/>
        <v>11.505927114289719</v>
      </c>
      <c r="AQ19" s="28">
        <f t="shared" si="6"/>
        <v>11.977670125975596</v>
      </c>
      <c r="AR19" s="28">
        <f t="shared" si="6"/>
        <v>12.468754601140594</v>
      </c>
      <c r="AS19" s="28">
        <f t="shared" si="6"/>
        <v>12.979973539787357</v>
      </c>
      <c r="AT19" s="28">
        <f t="shared" si="6"/>
        <v>13.512152454918638</v>
      </c>
      <c r="AU19" s="28">
        <f t="shared" si="6"/>
        <v>14.066150705570301</v>
      </c>
      <c r="AV19" s="28">
        <f t="shared" si="6"/>
        <v>14.642862884498683</v>
      </c>
      <c r="AW19" s="28">
        <f t="shared" si="6"/>
        <v>15.243220262763128</v>
      </c>
      <c r="AX19" s="28">
        <f t="shared" si="6"/>
        <v>15.868192293536415</v>
      </c>
      <c r="AY19" s="28">
        <f t="shared" si="6"/>
        <v>16.518788177571405</v>
      </c>
      <c r="AZ19" s="28">
        <f t="shared" si="6"/>
        <v>17.196058492851833</v>
      </c>
      <c r="BA19" s="28">
        <f t="shared" si="6"/>
        <v>17.901096891058756</v>
      </c>
      <c r="BB19" s="28">
        <f t="shared" si="6"/>
        <v>18.635041863592164</v>
      </c>
      <c r="BC19" s="28">
        <f t="shared" si="6"/>
        <v>19.39907857999944</v>
      </c>
      <c r="BD19" s="28">
        <f t="shared" si="6"/>
        <v>20.194440801779415</v>
      </c>
      <c r="BE19" s="28">
        <f t="shared" si="6"/>
        <v>21.022412874652368</v>
      </c>
      <c r="BF19" s="28">
        <f t="shared" si="6"/>
        <v>21.884331802513113</v>
      </c>
      <c r="BG19" s="28">
        <f t="shared" si="7"/>
        <v>22.781589406416149</v>
      </c>
      <c r="BH19" s="28">
        <f t="shared" si="7"/>
        <v>23.71563457207921</v>
      </c>
      <c r="BI19" s="28">
        <f t="shared" si="7"/>
        <v>24.687975589534457</v>
      </c>
      <c r="BJ19" s="28">
        <f t="shared" si="7"/>
        <v>25.700182588705367</v>
      </c>
      <c r="BK19" s="28">
        <f t="shared" si="7"/>
        <v>26.753890074842285</v>
      </c>
      <c r="BL19" s="28">
        <f t="shared" si="7"/>
        <v>27.850799567910816</v>
      </c>
      <c r="BM19" s="28">
        <f t="shared" si="7"/>
        <v>28.992682350195157</v>
      </c>
      <c r="BN19" s="28">
        <f t="shared" si="7"/>
        <v>30.181382326553155</v>
      </c>
      <c r="BO19" s="28">
        <f t="shared" si="7"/>
        <v>31.418819001941831</v>
      </c>
      <c r="BP19" s="28">
        <f t="shared" si="7"/>
        <v>32.706990581021444</v>
      </c>
      <c r="BQ19" s="28">
        <f t="shared" si="7"/>
        <v>34.04797719484332</v>
      </c>
      <c r="BR19" s="28">
        <f t="shared" si="7"/>
        <v>35.443944259831895</v>
      </c>
      <c r="BS19" s="28">
        <f t="shared" si="7"/>
        <v>36.897145974484999</v>
      </c>
      <c r="BT19" s="28">
        <f t="shared" si="7"/>
        <v>38.409928959438879</v>
      </c>
      <c r="BU19" s="28">
        <f t="shared" si="7"/>
        <v>39.984736046775872</v>
      </c>
      <c r="BV19" s="28">
        <f t="shared" si="7"/>
        <v>41.62411022469368</v>
      </c>
      <c r="BW19" s="28">
        <f t="shared" si="8"/>
        <v>43.330698743906119</v>
      </c>
      <c r="BX19" s="28">
        <f t="shared" si="8"/>
        <v>45.107257392406268</v>
      </c>
      <c r="BY19" s="28">
        <f t="shared" si="8"/>
        <v>46.956654945494918</v>
      </c>
      <c r="BZ19" s="28">
        <f t="shared" si="8"/>
        <v>48.881877798260206</v>
      </c>
      <c r="CA19" s="28">
        <f t="shared" si="8"/>
        <v>50.886034787988869</v>
      </c>
      <c r="CB19" s="28">
        <f t="shared" si="8"/>
        <v>52.97236221429641</v>
      </c>
      <c r="CC19" s="28">
        <f t="shared" si="8"/>
        <v>55.144229065082563</v>
      </c>
      <c r="CD19" s="28">
        <f t="shared" si="8"/>
        <v>57.405142456750944</v>
      </c>
      <c r="CE19" s="28">
        <f t="shared" si="8"/>
        <v>59.758753297477732</v>
      </c>
      <c r="CF19" s="28">
        <f t="shared" si="8"/>
        <v>62.208862182674316</v>
      </c>
      <c r="CG19" s="28">
        <f t="shared" si="8"/>
        <v>64.759425532163959</v>
      </c>
      <c r="CH19" s="28">
        <f t="shared" si="8"/>
        <v>67.414561978982675</v>
      </c>
      <c r="CI19" s="28">
        <f t="shared" si="8"/>
        <v>70.178559020120957</v>
      </c>
      <c r="CJ19" s="28">
        <f t="shared" si="8"/>
        <v>73.05587993994591</v>
      </c>
      <c r="CK19" s="28">
        <f t="shared" si="8"/>
        <v>76.051171017483682</v>
      </c>
      <c r="CL19" s="28">
        <f t="shared" si="8"/>
        <v>79.169269029200507</v>
      </c>
      <c r="CM19" s="28">
        <f t="shared" si="9"/>
        <v>82.415209059397725</v>
      </c>
      <c r="CN19" s="28">
        <f t="shared" si="9"/>
        <v>85.794232630833022</v>
      </c>
      <c r="CO19" s="28">
        <f t="shared" si="9"/>
        <v>89.311796168697171</v>
      </c>
      <c r="CP19" s="28">
        <f t="shared" si="9"/>
        <v>92.973579811613746</v>
      </c>
      <c r="CQ19" s="28">
        <f t="shared" si="9"/>
        <v>96.785496583889909</v>
      </c>
      <c r="CR19" s="28">
        <f t="shared" si="9"/>
        <v>100.75370194382938</v>
      </c>
      <c r="CS19" s="28">
        <f t="shared" si="9"/>
        <v>104.88460372352638</v>
      </c>
      <c r="CT19" s="28">
        <f t="shared" si="9"/>
        <v>109.18487247619096</v>
      </c>
      <c r="CU19" s="28">
        <f t="shared" si="9"/>
        <v>113.66145224771478</v>
      </c>
      <c r="CV19" s="28">
        <f t="shared" si="9"/>
        <v>118.32157178987107</v>
      </c>
      <c r="CW19" s="28">
        <f t="shared" si="9"/>
        <v>123.17275623325578</v>
      </c>
      <c r="CX19" s="28">
        <f t="shared" si="9"/>
        <v>128.22283923881926</v>
      </c>
      <c r="CY19" s="28">
        <f t="shared" si="9"/>
        <v>133.47997564761084</v>
      </c>
      <c r="CZ19" s="28">
        <f t="shared" si="9"/>
        <v>138.95265464916287</v>
      </c>
      <c r="DA19" s="28">
        <f t="shared" si="9"/>
        <v>144.64971348977852</v>
      </c>
      <c r="DB19" s="28">
        <f t="shared" si="9"/>
        <v>150.58035174285942</v>
      </c>
      <c r="DC19" s="28">
        <f t="shared" si="10"/>
        <v>156.75414616431664</v>
      </c>
      <c r="DD19" s="28">
        <f t="shared" si="10"/>
        <v>163.18106615705361</v>
      </c>
      <c r="DE19" s="28">
        <f t="shared" si="10"/>
        <v>169.87148986949279</v>
      </c>
      <c r="DF19" s="28">
        <f t="shared" si="10"/>
        <v>176.83622095414199</v>
      </c>
      <c r="DG19" s="28">
        <f t="shared" si="10"/>
        <v>184.08650601326181</v>
      </c>
      <c r="DH19" s="28">
        <f t="shared" si="10"/>
        <v>191.63405275980554</v>
      </c>
      <c r="DI19" s="28">
        <f t="shared" si="10"/>
        <v>199.49104892295756</v>
      </c>
      <c r="DJ19" s="28">
        <f t="shared" si="10"/>
        <v>207.6701819287988</v>
      </c>
      <c r="DK19" s="28">
        <f t="shared" si="10"/>
        <v>216.18465938787952</v>
      </c>
      <c r="DL19" s="28">
        <f t="shared" si="10"/>
        <v>225.04823042278255</v>
      </c>
      <c r="DM19" s="28">
        <f t="shared" si="10"/>
        <v>234.27520787011662</v>
      </c>
      <c r="DN19" s="28">
        <f t="shared" si="10"/>
        <v>243.88049139279138</v>
      </c>
      <c r="DO19" s="28">
        <f t="shared" si="10"/>
        <v>253.87959153989581</v>
      </c>
      <c r="DP19" s="28">
        <f t="shared" si="10"/>
        <v>264.28865479303153</v>
      </c>
      <c r="DQ19" s="28">
        <f t="shared" si="10"/>
        <v>275.1244896395458</v>
      </c>
      <c r="DR19" s="28">
        <f t="shared" si="10"/>
        <v>286.40459371476715</v>
      </c>
      <c r="DS19" s="28">
        <f t="shared" si="11"/>
        <v>298.1471820570726</v>
      </c>
      <c r="DT19" s="28">
        <f t="shared" si="11"/>
        <v>310.37121652141258</v>
      </c>
      <c r="DU19" s="28">
        <f t="shared" si="11"/>
        <v>323.09643639879044</v>
      </c>
      <c r="DV19" s="28">
        <f t="shared" si="11"/>
        <v>336.34339029114085</v>
      </c>
      <c r="DW19" s="28">
        <f t="shared" si="11"/>
        <v>350.13346929307761</v>
      </c>
      <c r="DX19" s="28">
        <f t="shared" si="11"/>
        <v>364.48894153409378</v>
      </c>
      <c r="DY19" s="28">
        <f t="shared" si="11"/>
        <v>379.43298813699158</v>
      </c>
      <c r="DZ19" s="28">
        <f t="shared" si="11"/>
        <v>394.98974065060821</v>
      </c>
      <c r="EA19" s="28">
        <f t="shared" si="11"/>
        <v>411.18432001728314</v>
      </c>
      <c r="EB19" s="28">
        <f t="shared" si="11"/>
        <v>428.0428771379917</v>
      </c>
      <c r="EC19" s="28">
        <f t="shared" si="11"/>
        <v>445.59263510064932</v>
      </c>
      <c r="ED19" s="28">
        <f t="shared" si="11"/>
        <v>463.86193313977589</v>
      </c>
      <c r="EE19" s="28">
        <f t="shared" si="11"/>
        <v>482.88027239850669</v>
      </c>
      <c r="EF19" s="28">
        <f t="shared" si="11"/>
        <v>502.67836356684541</v>
      </c>
      <c r="EG19" s="28">
        <f t="shared" si="11"/>
        <v>523.28817647308608</v>
      </c>
      <c r="EH19" s="28">
        <f t="shared" si="11"/>
        <v>544.74299170848258</v>
      </c>
      <c r="EI19" s="28">
        <f t="shared" si="12"/>
        <v>567.07745436853031</v>
      </c>
      <c r="EJ19" s="28">
        <f t="shared" si="12"/>
        <v>590.32762999763997</v>
      </c>
      <c r="EK19" s="28">
        <f t="shared" si="12"/>
        <v>614.53106282754322</v>
      </c>
      <c r="EL19" s="28">
        <f t="shared" si="12"/>
        <v>639.72683640347248</v>
      </c>
      <c r="EM19" s="28">
        <f t="shared" si="12"/>
        <v>665.95563669601484</v>
      </c>
      <c r="EN19" s="28">
        <f t="shared" si="12"/>
        <v>693.25981780055145</v>
      </c>
      <c r="EO19" s="28">
        <f t="shared" si="12"/>
        <v>721.68347033037401</v>
      </c>
      <c r="EP19" s="28">
        <f t="shared" si="12"/>
        <v>751.27249261391933</v>
      </c>
      <c r="EQ19" s="28">
        <f t="shared" si="12"/>
        <v>782.07466481108997</v>
      </c>
      <c r="ER19" s="28">
        <f t="shared" si="12"/>
        <v>814.13972606834466</v>
      </c>
      <c r="ES19" s="28">
        <f t="shared" si="12"/>
        <v>847.51945483714678</v>
      </c>
      <c r="ET19" s="28">
        <f t="shared" si="12"/>
        <v>882.26775248546971</v>
      </c>
      <c r="EU19" s="28">
        <f t="shared" si="12"/>
        <v>918.44073033737391</v>
      </c>
      <c r="EV19" s="28">
        <f t="shared" si="12"/>
        <v>956.09680028120613</v>
      </c>
      <c r="EW19" s="28">
        <f t="shared" si="12"/>
        <v>995.29676909273553</v>
      </c>
      <c r="EX19" s="28">
        <f t="shared" si="12"/>
        <v>1036.1039366255377</v>
      </c>
      <c r="EY19" s="28">
        <f t="shared" si="13"/>
        <v>1078.5841980271846</v>
      </c>
      <c r="EZ19" s="28">
        <f t="shared" si="13"/>
        <v>1122.8061501462992</v>
      </c>
      <c r="FA19" s="28">
        <f t="shared" si="13"/>
        <v>1168.8412023022972</v>
      </c>
      <c r="FB19" s="28">
        <f t="shared" si="13"/>
        <v>1216.7636915966914</v>
      </c>
      <c r="FC19" s="28">
        <f t="shared" si="13"/>
        <v>1266.6510029521557</v>
      </c>
      <c r="FD19" s="28">
        <f t="shared" si="13"/>
        <v>1318.583694073194</v>
      </c>
      <c r="FE19" s="28">
        <f t="shared" si="13"/>
        <v>1372.6456255301948</v>
      </c>
      <c r="FF19" s="28">
        <f t="shared" si="13"/>
        <v>1428.9240961769326</v>
      </c>
      <c r="FG19" s="28">
        <f t="shared" si="13"/>
        <v>1487.5099841201868</v>
      </c>
      <c r="FH19" s="28">
        <f t="shared" si="13"/>
        <v>1548.4978934691144</v>
      </c>
      <c r="FI19" s="28">
        <f t="shared" si="13"/>
        <v>1611.9863071013481</v>
      </c>
      <c r="FJ19" s="28">
        <f t="shared" si="13"/>
        <v>1678.0777456925032</v>
      </c>
      <c r="FK19" s="28">
        <f t="shared" si="13"/>
        <v>1746.8789332658957</v>
      </c>
      <c r="FL19" s="28">
        <f t="shared" si="13"/>
        <v>1818.5009695297974</v>
      </c>
      <c r="FM19" s="28">
        <f t="shared" si="13"/>
        <v>1893.059509280519</v>
      </c>
      <c r="FN19" s="28">
        <f t="shared" si="13"/>
        <v>1970.6749491610201</v>
      </c>
      <c r="FO19" s="28">
        <f t="shared" si="14"/>
        <v>2051.472622076622</v>
      </c>
      <c r="FP19" s="28">
        <f t="shared" si="14"/>
        <v>2135.5829995817635</v>
      </c>
      <c r="FQ19" s="28">
        <f t="shared" si="14"/>
        <v>2223.1419025646155</v>
      </c>
      <c r="FR19" s="28">
        <f t="shared" si="14"/>
        <v>2314.2907205697647</v>
      </c>
      <c r="FS19" s="28">
        <f t="shared" si="14"/>
        <v>2409.1766401131249</v>
      </c>
      <c r="FT19" s="28">
        <f t="shared" si="14"/>
        <v>2507.952882357763</v>
      </c>
      <c r="FU19" s="28">
        <f t="shared" si="14"/>
        <v>2610.7789505344313</v>
      </c>
      <c r="FV19" s="28">
        <f t="shared" si="14"/>
        <v>2717.8208875063428</v>
      </c>
      <c r="FW19" s="28">
        <f t="shared" si="14"/>
        <v>2829.2515438941027</v>
      </c>
      <c r="FX19" s="28">
        <f t="shared" si="14"/>
        <v>2945.2508571937606</v>
      </c>
      <c r="FY19" s="28">
        <f t="shared" si="14"/>
        <v>3066.0061423387046</v>
      </c>
      <c r="FZ19" s="28">
        <f t="shared" si="14"/>
        <v>3191.7123941745913</v>
      </c>
      <c r="GA19" s="28">
        <f t="shared" si="14"/>
        <v>3322.5726023357493</v>
      </c>
      <c r="GB19" s="28">
        <f t="shared" si="14"/>
        <v>3458.7980790315146</v>
      </c>
      <c r="GC19" s="28">
        <f t="shared" si="14"/>
        <v>3600.6088002718066</v>
      </c>
      <c r="GD19" s="28">
        <f t="shared" si="14"/>
        <v>3748.2337610829504</v>
      </c>
      <c r="GE19" s="28">
        <f t="shared" si="15"/>
        <v>3901.9113452873512</v>
      </c>
      <c r="GF19" s="28">
        <f t="shared" si="15"/>
        <v>4061.8897104441321</v>
      </c>
      <c r="GG19" s="28">
        <f t="shared" si="15"/>
        <v>4228.427188572341</v>
      </c>
      <c r="GH19" s="28">
        <f t="shared" si="15"/>
        <v>4401.7927033038068</v>
      </c>
      <c r="GI19" s="28">
        <f t="shared" si="15"/>
        <v>4582.2662041392623</v>
      </c>
      <c r="GJ19" s="28">
        <f t="shared" si="15"/>
        <v>4770.1391185089715</v>
      </c>
      <c r="GK19" s="28">
        <f t="shared" si="15"/>
        <v>4965.7148223678387</v>
      </c>
      <c r="GL19" s="28">
        <f t="shared" si="15"/>
        <v>5169.3091300849201</v>
      </c>
      <c r="GM19" s="28">
        <f t="shared" si="15"/>
        <v>5381.2508044184015</v>
      </c>
      <c r="GN19" s="28">
        <f t="shared" si="15"/>
        <v>5601.8820873995555</v>
      </c>
      <c r="GO19" s="28">
        <f t="shared" si="15"/>
        <v>5831.5592529829373</v>
      </c>
      <c r="GP19" s="28">
        <f t="shared" si="15"/>
        <v>6070.6531823552377</v>
      </c>
      <c r="GQ19" s="28">
        <f t="shared" si="15"/>
        <v>6319.5499628318021</v>
      </c>
      <c r="GR19" s="28">
        <f t="shared" si="15"/>
        <v>6578.6515113079058</v>
      </c>
      <c r="GS19" s="28">
        <f t="shared" si="15"/>
        <v>6848.3762232715299</v>
      </c>
      <c r="GT19" s="28">
        <f t="shared" si="15"/>
        <v>7129.1596484256625</v>
      </c>
      <c r="GU19" s="28">
        <f t="shared" si="16"/>
        <v>7421.4551940111141</v>
      </c>
      <c r="GV19" s="28">
        <f t="shared" si="16"/>
        <v>7725.7348569655696</v>
      </c>
      <c r="GW19" s="28">
        <f t="shared" si="16"/>
        <v>8042.4899861011572</v>
      </c>
      <c r="GX19" s="28">
        <f t="shared" si="16"/>
        <v>8372.2320755313049</v>
      </c>
      <c r="GY19" s="28">
        <f t="shared" si="16"/>
        <v>8715.493590628088</v>
      </c>
      <c r="GZ19" s="28">
        <f t="shared" si="16"/>
        <v>9072.8288278438395</v>
      </c>
      <c r="HA19" s="28">
        <f t="shared" si="16"/>
        <v>9444.8148097854355</v>
      </c>
      <c r="HB19" s="28">
        <f t="shared" si="16"/>
        <v>9832.0522169866381</v>
      </c>
      <c r="HC19" s="28">
        <f t="shared" si="16"/>
        <v>10235.16635788309</v>
      </c>
      <c r="HD19" s="28">
        <f t="shared" si="16"/>
        <v>10654.808178556295</v>
      </c>
      <c r="HE19" s="28">
        <f t="shared" si="16"/>
        <v>11091.655313877103</v>
      </c>
      <c r="HF19" s="28">
        <f t="shared" si="16"/>
        <v>11546.413181746064</v>
      </c>
      <c r="HG19" s="28">
        <f t="shared" si="16"/>
        <v>12019.816122197652</v>
      </c>
      <c r="HH19" s="28">
        <f t="shared" si="16"/>
        <v>12512.628583207754</v>
      </c>
    </row>
    <row r="20" spans="1:216" ht="16.5" customHeight="1" x14ac:dyDescent="0.2">
      <c r="A20" s="22">
        <f t="shared" si="18"/>
        <v>8</v>
      </c>
      <c r="B20" s="22"/>
      <c r="C20" s="23" t="s">
        <v>235</v>
      </c>
      <c r="D20" s="24"/>
      <c r="E20" s="20">
        <v>87.557111111111126</v>
      </c>
      <c r="F20" s="20">
        <v>3.71</v>
      </c>
      <c r="G20" s="25">
        <v>4.9999999999999996E-2</v>
      </c>
      <c r="H20" s="26">
        <f t="shared" si="0"/>
        <v>4.8499999999999995E-2</v>
      </c>
      <c r="I20" s="26">
        <f t="shared" si="0"/>
        <v>4.6999999999999993E-2</v>
      </c>
      <c r="J20" s="26">
        <f t="shared" si="0"/>
        <v>4.5499999999999992E-2</v>
      </c>
      <c r="K20" s="26">
        <f t="shared" si="0"/>
        <v>4.3999999999999991E-2</v>
      </c>
      <c r="L20" s="26">
        <f t="shared" si="0"/>
        <v>4.2499999999999989E-2</v>
      </c>
      <c r="M20" s="26">
        <f t="shared" si="19"/>
        <v>4.1000000000000002E-2</v>
      </c>
      <c r="N20" s="25">
        <f t="shared" si="20"/>
        <v>8.7642608990345039E-2</v>
      </c>
      <c r="P20" s="27">
        <f t="shared" si="1"/>
        <v>-87.557111111111126</v>
      </c>
      <c r="Q20" s="28">
        <f t="shared" si="2"/>
        <v>3.8955000000000002</v>
      </c>
      <c r="R20" s="28">
        <f t="shared" si="3"/>
        <v>4.0902750000000001</v>
      </c>
      <c r="S20" s="28">
        <f t="shared" si="3"/>
        <v>4.2947887500000004</v>
      </c>
      <c r="T20" s="28">
        <f t="shared" si="3"/>
        <v>4.5095281875000008</v>
      </c>
      <c r="U20" s="28">
        <f t="shared" si="3"/>
        <v>4.735004596875001</v>
      </c>
      <c r="V20" s="28">
        <f t="shared" si="4"/>
        <v>4.964652319823438</v>
      </c>
      <c r="W20" s="28">
        <f t="shared" si="4"/>
        <v>5.1979909788551391</v>
      </c>
      <c r="X20" s="28">
        <f t="shared" si="4"/>
        <v>5.4344995683930488</v>
      </c>
      <c r="Y20" s="28">
        <f t="shared" si="4"/>
        <v>5.6736175494023433</v>
      </c>
      <c r="Z20" s="28">
        <f t="shared" si="4"/>
        <v>5.914746295251943</v>
      </c>
      <c r="AA20" s="28">
        <f t="shared" si="5"/>
        <v>6.157250893357272</v>
      </c>
      <c r="AB20" s="28">
        <f t="shared" si="5"/>
        <v>6.40969817998492</v>
      </c>
      <c r="AC20" s="28">
        <f t="shared" si="5"/>
        <v>6.6724958053643011</v>
      </c>
      <c r="AD20" s="28">
        <f t="shared" si="5"/>
        <v>6.9460681333842373</v>
      </c>
      <c r="AE20" s="28">
        <f t="shared" si="5"/>
        <v>7.230856926852991</v>
      </c>
      <c r="AF20" s="28">
        <f t="shared" si="5"/>
        <v>7.5273220608539635</v>
      </c>
      <c r="AG20" s="28">
        <f t="shared" si="5"/>
        <v>7.8359422653489759</v>
      </c>
      <c r="AH20" s="28">
        <f t="shared" si="5"/>
        <v>8.1572158982282836</v>
      </c>
      <c r="AI20" s="28">
        <f t="shared" si="5"/>
        <v>8.4916617500556431</v>
      </c>
      <c r="AJ20" s="28">
        <f t="shared" si="5"/>
        <v>8.839819881807923</v>
      </c>
      <c r="AK20" s="28">
        <f t="shared" si="5"/>
        <v>9.2022524969620481</v>
      </c>
      <c r="AL20" s="28">
        <f t="shared" si="5"/>
        <v>9.5795448493374913</v>
      </c>
      <c r="AM20" s="28">
        <f t="shared" si="5"/>
        <v>9.9723061881603279</v>
      </c>
      <c r="AN20" s="28">
        <f t="shared" si="5"/>
        <v>10.3811707418749</v>
      </c>
      <c r="AO20" s="28">
        <f t="shared" si="5"/>
        <v>10.80679874229177</v>
      </c>
      <c r="AP20" s="28">
        <f t="shared" si="5"/>
        <v>11.249877490725732</v>
      </c>
      <c r="AQ20" s="28">
        <f t="shared" si="6"/>
        <v>11.711122467845486</v>
      </c>
      <c r="AR20" s="28">
        <f t="shared" si="6"/>
        <v>12.19127848902715</v>
      </c>
      <c r="AS20" s="28">
        <f t="shared" si="6"/>
        <v>12.691120907077263</v>
      </c>
      <c r="AT20" s="28">
        <f t="shared" si="6"/>
        <v>13.211456864267429</v>
      </c>
      <c r="AU20" s="28">
        <f t="shared" si="6"/>
        <v>13.753126595702392</v>
      </c>
      <c r="AV20" s="28">
        <f t="shared" si="6"/>
        <v>14.317004786126189</v>
      </c>
      <c r="AW20" s="28">
        <f t="shared" si="6"/>
        <v>14.904001982357361</v>
      </c>
      <c r="AX20" s="28">
        <f t="shared" si="6"/>
        <v>15.515066063634011</v>
      </c>
      <c r="AY20" s="28">
        <f t="shared" si="6"/>
        <v>16.151183772243005</v>
      </c>
      <c r="AZ20" s="28">
        <f t="shared" si="6"/>
        <v>16.813382306904966</v>
      </c>
      <c r="BA20" s="28">
        <f t="shared" si="6"/>
        <v>17.502730981488067</v>
      </c>
      <c r="BB20" s="28">
        <f t="shared" si="6"/>
        <v>18.220342951729076</v>
      </c>
      <c r="BC20" s="28">
        <f t="shared" si="6"/>
        <v>18.967377012749967</v>
      </c>
      <c r="BD20" s="28">
        <f t="shared" si="6"/>
        <v>19.745039470272715</v>
      </c>
      <c r="BE20" s="28">
        <f t="shared" si="6"/>
        <v>20.554586088553894</v>
      </c>
      <c r="BF20" s="28">
        <f t="shared" si="6"/>
        <v>21.397324118184603</v>
      </c>
      <c r="BG20" s="28">
        <f t="shared" si="7"/>
        <v>22.274614407030171</v>
      </c>
      <c r="BH20" s="28">
        <f t="shared" si="7"/>
        <v>23.187873597718408</v>
      </c>
      <c r="BI20" s="28">
        <f t="shared" si="7"/>
        <v>24.138576415224861</v>
      </c>
      <c r="BJ20" s="28">
        <f t="shared" si="7"/>
        <v>25.12825804824908</v>
      </c>
      <c r="BK20" s="28">
        <f t="shared" si="7"/>
        <v>26.158516628227289</v>
      </c>
      <c r="BL20" s="28">
        <f t="shared" si="7"/>
        <v>27.231015809984605</v>
      </c>
      <c r="BM20" s="28">
        <f t="shared" si="7"/>
        <v>28.347487458193971</v>
      </c>
      <c r="BN20" s="28">
        <f t="shared" si="7"/>
        <v>29.509734443979923</v>
      </c>
      <c r="BO20" s="28">
        <f t="shared" si="7"/>
        <v>30.719633556183098</v>
      </c>
      <c r="BP20" s="28">
        <f t="shared" si="7"/>
        <v>31.979138531986603</v>
      </c>
      <c r="BQ20" s="28">
        <f t="shared" si="7"/>
        <v>33.290283211798048</v>
      </c>
      <c r="BR20" s="28">
        <f t="shared" si="7"/>
        <v>34.655184823481768</v>
      </c>
      <c r="BS20" s="28">
        <f t="shared" si="7"/>
        <v>36.076047401244516</v>
      </c>
      <c r="BT20" s="28">
        <f t="shared" si="7"/>
        <v>37.555165344695538</v>
      </c>
      <c r="BU20" s="28">
        <f t="shared" si="7"/>
        <v>39.09492712382805</v>
      </c>
      <c r="BV20" s="28">
        <f t="shared" si="7"/>
        <v>40.697819135905</v>
      </c>
      <c r="BW20" s="28">
        <f t="shared" si="8"/>
        <v>42.3664297204771</v>
      </c>
      <c r="BX20" s="28">
        <f t="shared" si="8"/>
        <v>44.10345333901666</v>
      </c>
      <c r="BY20" s="28">
        <f t="shared" si="8"/>
        <v>45.911694925916343</v>
      </c>
      <c r="BZ20" s="28">
        <f t="shared" si="8"/>
        <v>47.79407441787891</v>
      </c>
      <c r="CA20" s="28">
        <f t="shared" si="8"/>
        <v>49.753631469011943</v>
      </c>
      <c r="CB20" s="28">
        <f t="shared" si="8"/>
        <v>51.79353035924143</v>
      </c>
      <c r="CC20" s="28">
        <f t="shared" si="8"/>
        <v>53.917065103970323</v>
      </c>
      <c r="CD20" s="28">
        <f t="shared" si="8"/>
        <v>56.1276647732331</v>
      </c>
      <c r="CE20" s="28">
        <f t="shared" si="8"/>
        <v>58.428899028935653</v>
      </c>
      <c r="CF20" s="28">
        <f t="shared" si="8"/>
        <v>60.824483889122014</v>
      </c>
      <c r="CG20" s="28">
        <f t="shared" si="8"/>
        <v>63.31828772857601</v>
      </c>
      <c r="CH20" s="28">
        <f t="shared" si="8"/>
        <v>65.914337525447621</v>
      </c>
      <c r="CI20" s="28">
        <f t="shared" si="8"/>
        <v>68.616825363990969</v>
      </c>
      <c r="CJ20" s="28">
        <f t="shared" si="8"/>
        <v>71.430115203914596</v>
      </c>
      <c r="CK20" s="28">
        <f t="shared" si="8"/>
        <v>74.358749927275085</v>
      </c>
      <c r="CL20" s="28">
        <f t="shared" si="8"/>
        <v>77.407458674293352</v>
      </c>
      <c r="CM20" s="28">
        <f t="shared" si="9"/>
        <v>80.581164479939375</v>
      </c>
      <c r="CN20" s="28">
        <f t="shared" si="9"/>
        <v>83.884992223616877</v>
      </c>
      <c r="CO20" s="28">
        <f t="shared" si="9"/>
        <v>87.324276904785165</v>
      </c>
      <c r="CP20" s="28">
        <f t="shared" si="9"/>
        <v>90.904572257881355</v>
      </c>
      <c r="CQ20" s="28">
        <f t="shared" si="9"/>
        <v>94.631659720454479</v>
      </c>
      <c r="CR20" s="28">
        <f t="shared" si="9"/>
        <v>98.5115577689931</v>
      </c>
      <c r="CS20" s="28">
        <f t="shared" si="9"/>
        <v>102.55053163752181</v>
      </c>
      <c r="CT20" s="28">
        <f t="shared" si="9"/>
        <v>106.7551034346602</v>
      </c>
      <c r="CU20" s="28">
        <f t="shared" si="9"/>
        <v>111.13206267548127</v>
      </c>
      <c r="CV20" s="28">
        <f t="shared" si="9"/>
        <v>115.68847724517599</v>
      </c>
      <c r="CW20" s="28">
        <f t="shared" si="9"/>
        <v>120.43170481222819</v>
      </c>
      <c r="CX20" s="28">
        <f t="shared" si="9"/>
        <v>125.36940470952953</v>
      </c>
      <c r="CY20" s="28">
        <f t="shared" si="9"/>
        <v>130.50955030262023</v>
      </c>
      <c r="CZ20" s="28">
        <f t="shared" si="9"/>
        <v>135.86044186502764</v>
      </c>
      <c r="DA20" s="28">
        <f t="shared" si="9"/>
        <v>141.43071998149375</v>
      </c>
      <c r="DB20" s="28">
        <f t="shared" si="9"/>
        <v>147.22937950073498</v>
      </c>
      <c r="DC20" s="28">
        <f t="shared" si="10"/>
        <v>153.2657840602651</v>
      </c>
      <c r="DD20" s="28">
        <f t="shared" si="10"/>
        <v>159.54968120673595</v>
      </c>
      <c r="DE20" s="28">
        <f t="shared" si="10"/>
        <v>166.09121813621212</v>
      </c>
      <c r="DF20" s="28">
        <f t="shared" si="10"/>
        <v>172.90095807979679</v>
      </c>
      <c r="DG20" s="28">
        <f t="shared" si="10"/>
        <v>179.98989736106844</v>
      </c>
      <c r="DH20" s="28">
        <f t="shared" si="10"/>
        <v>187.36948315287225</v>
      </c>
      <c r="DI20" s="28">
        <f t="shared" si="10"/>
        <v>195.05163196213999</v>
      </c>
      <c r="DJ20" s="28">
        <f t="shared" si="10"/>
        <v>203.04874887258771</v>
      </c>
      <c r="DK20" s="28">
        <f t="shared" si="10"/>
        <v>211.3737475763638</v>
      </c>
      <c r="DL20" s="28">
        <f t="shared" si="10"/>
        <v>220.04007122699468</v>
      </c>
      <c r="DM20" s="28">
        <f t="shared" si="10"/>
        <v>229.06171414730144</v>
      </c>
      <c r="DN20" s="28">
        <f t="shared" si="10"/>
        <v>238.45324442734079</v>
      </c>
      <c r="DO20" s="28">
        <f t="shared" si="10"/>
        <v>248.22982744886176</v>
      </c>
      <c r="DP20" s="28">
        <f t="shared" si="10"/>
        <v>258.40725037426506</v>
      </c>
      <c r="DQ20" s="28">
        <f t="shared" si="10"/>
        <v>269.00194763960991</v>
      </c>
      <c r="DR20" s="28">
        <f t="shared" si="10"/>
        <v>280.03102749283391</v>
      </c>
      <c r="DS20" s="28">
        <f t="shared" si="11"/>
        <v>291.5122996200401</v>
      </c>
      <c r="DT20" s="28">
        <f t="shared" si="11"/>
        <v>303.4643039044617</v>
      </c>
      <c r="DU20" s="28">
        <f t="shared" si="11"/>
        <v>315.90634036454463</v>
      </c>
      <c r="DV20" s="28">
        <f t="shared" si="11"/>
        <v>328.85850031949093</v>
      </c>
      <c r="DW20" s="28">
        <f t="shared" si="11"/>
        <v>342.34169883259005</v>
      </c>
      <c r="DX20" s="28">
        <f t="shared" si="11"/>
        <v>356.37770848472621</v>
      </c>
      <c r="DY20" s="28">
        <f t="shared" si="11"/>
        <v>370.98919453259998</v>
      </c>
      <c r="DZ20" s="28">
        <f t="shared" si="11"/>
        <v>386.19975150843658</v>
      </c>
      <c r="EA20" s="28">
        <f t="shared" si="11"/>
        <v>402.03394132028245</v>
      </c>
      <c r="EB20" s="28">
        <f t="shared" si="11"/>
        <v>418.517332914414</v>
      </c>
      <c r="EC20" s="28">
        <f t="shared" si="11"/>
        <v>435.67654356390494</v>
      </c>
      <c r="ED20" s="28">
        <f t="shared" si="11"/>
        <v>453.53928185002502</v>
      </c>
      <c r="EE20" s="28">
        <f t="shared" si="11"/>
        <v>472.13439240587599</v>
      </c>
      <c r="EF20" s="28">
        <f t="shared" si="11"/>
        <v>491.49190249451686</v>
      </c>
      <c r="EG20" s="28">
        <f t="shared" si="11"/>
        <v>511.64307049679201</v>
      </c>
      <c r="EH20" s="28">
        <f t="shared" si="11"/>
        <v>532.62043638716045</v>
      </c>
      <c r="EI20" s="28">
        <f t="shared" si="12"/>
        <v>554.45787427903394</v>
      </c>
      <c r="EJ20" s="28">
        <f t="shared" si="12"/>
        <v>577.19064712447425</v>
      </c>
      <c r="EK20" s="28">
        <f t="shared" si="12"/>
        <v>600.85546365657763</v>
      </c>
      <c r="EL20" s="28">
        <f t="shared" si="12"/>
        <v>625.49053766649729</v>
      </c>
      <c r="EM20" s="28">
        <f t="shared" si="12"/>
        <v>651.1356497108236</v>
      </c>
      <c r="EN20" s="28">
        <f t="shared" si="12"/>
        <v>677.83221134896735</v>
      </c>
      <c r="EO20" s="28">
        <f t="shared" si="12"/>
        <v>705.62333201427498</v>
      </c>
      <c r="EP20" s="28">
        <f t="shared" si="12"/>
        <v>734.55388862686016</v>
      </c>
      <c r="EQ20" s="28">
        <f t="shared" si="12"/>
        <v>764.67059806056136</v>
      </c>
      <c r="ER20" s="28">
        <f t="shared" si="12"/>
        <v>796.02209258104426</v>
      </c>
      <c r="ES20" s="28">
        <f t="shared" si="12"/>
        <v>828.65899837686698</v>
      </c>
      <c r="ET20" s="28">
        <f t="shared" si="12"/>
        <v>862.63401731031843</v>
      </c>
      <c r="EU20" s="28">
        <f t="shared" si="12"/>
        <v>898.00201202004143</v>
      </c>
      <c r="EV20" s="28">
        <f t="shared" si="12"/>
        <v>934.82009451286308</v>
      </c>
      <c r="EW20" s="28">
        <f t="shared" si="12"/>
        <v>973.14771838789045</v>
      </c>
      <c r="EX20" s="28">
        <f t="shared" si="12"/>
        <v>1013.0467748417939</v>
      </c>
      <c r="EY20" s="28">
        <f t="shared" si="13"/>
        <v>1054.5816926103073</v>
      </c>
      <c r="EZ20" s="28">
        <f t="shared" si="13"/>
        <v>1097.8195420073298</v>
      </c>
      <c r="FA20" s="28">
        <f t="shared" si="13"/>
        <v>1142.8301432296303</v>
      </c>
      <c r="FB20" s="28">
        <f t="shared" si="13"/>
        <v>1189.6861791020451</v>
      </c>
      <c r="FC20" s="28">
        <f t="shared" si="13"/>
        <v>1238.4633124452289</v>
      </c>
      <c r="FD20" s="28">
        <f t="shared" si="13"/>
        <v>1289.2403082554831</v>
      </c>
      <c r="FE20" s="28">
        <f t="shared" si="13"/>
        <v>1342.0991608939578</v>
      </c>
      <c r="FF20" s="28">
        <f t="shared" si="13"/>
        <v>1397.12522649061</v>
      </c>
      <c r="FG20" s="28">
        <f t="shared" si="13"/>
        <v>1454.4073607767248</v>
      </c>
      <c r="FH20" s="28">
        <f t="shared" si="13"/>
        <v>1514.0380625685705</v>
      </c>
      <c r="FI20" s="28">
        <f t="shared" si="13"/>
        <v>1576.1136231338817</v>
      </c>
      <c r="FJ20" s="28">
        <f t="shared" si="13"/>
        <v>1640.7342816823707</v>
      </c>
      <c r="FK20" s="28">
        <f t="shared" si="13"/>
        <v>1708.0043872313477</v>
      </c>
      <c r="FL20" s="28">
        <f t="shared" si="13"/>
        <v>1778.0325671078328</v>
      </c>
      <c r="FM20" s="28">
        <f t="shared" si="13"/>
        <v>1850.9319023592539</v>
      </c>
      <c r="FN20" s="28">
        <f t="shared" si="13"/>
        <v>1926.8201103559832</v>
      </c>
      <c r="FO20" s="28">
        <f t="shared" si="14"/>
        <v>2005.8197348805784</v>
      </c>
      <c r="FP20" s="28">
        <f t="shared" si="14"/>
        <v>2088.058344010682</v>
      </c>
      <c r="FQ20" s="28">
        <f t="shared" si="14"/>
        <v>2173.6687361151198</v>
      </c>
      <c r="FR20" s="28">
        <f t="shared" si="14"/>
        <v>2262.7891542958396</v>
      </c>
      <c r="FS20" s="28">
        <f t="shared" si="14"/>
        <v>2355.5635096219689</v>
      </c>
      <c r="FT20" s="28">
        <f t="shared" si="14"/>
        <v>2452.1416135164695</v>
      </c>
      <c r="FU20" s="28">
        <f t="shared" si="14"/>
        <v>2552.6794196706446</v>
      </c>
      <c r="FV20" s="28">
        <f t="shared" si="14"/>
        <v>2657.3392758771411</v>
      </c>
      <c r="FW20" s="28">
        <f t="shared" si="14"/>
        <v>2766.2901861881037</v>
      </c>
      <c r="FX20" s="28">
        <f t="shared" si="14"/>
        <v>2879.7080838218158</v>
      </c>
      <c r="FY20" s="28">
        <f t="shared" si="14"/>
        <v>2997.7761152585099</v>
      </c>
      <c r="FZ20" s="28">
        <f t="shared" si="14"/>
        <v>3120.6849359841085</v>
      </c>
      <c r="GA20" s="28">
        <f t="shared" si="14"/>
        <v>3248.6330183594569</v>
      </c>
      <c r="GB20" s="28">
        <f t="shared" si="14"/>
        <v>3381.8269721121942</v>
      </c>
      <c r="GC20" s="28">
        <f t="shared" si="14"/>
        <v>3520.4818779687939</v>
      </c>
      <c r="GD20" s="28">
        <f t="shared" si="14"/>
        <v>3664.821634965514</v>
      </c>
      <c r="GE20" s="28">
        <f t="shared" si="15"/>
        <v>3815.0793219990996</v>
      </c>
      <c r="GF20" s="28">
        <f t="shared" si="15"/>
        <v>3971.4975742010624</v>
      </c>
      <c r="GG20" s="28">
        <f t="shared" si="15"/>
        <v>4134.3289747433055</v>
      </c>
      <c r="GH20" s="28">
        <f t="shared" si="15"/>
        <v>4303.8364627077808</v>
      </c>
      <c r="GI20" s="28">
        <f t="shared" si="15"/>
        <v>4480.2937576787999</v>
      </c>
      <c r="GJ20" s="28">
        <f t="shared" si="15"/>
        <v>4663.98580174363</v>
      </c>
      <c r="GK20" s="28">
        <f t="shared" si="15"/>
        <v>4855.2092196151189</v>
      </c>
      <c r="GL20" s="28">
        <f t="shared" si="15"/>
        <v>5054.2727976193382</v>
      </c>
      <c r="GM20" s="28">
        <f t="shared" si="15"/>
        <v>5261.4979823217309</v>
      </c>
      <c r="GN20" s="28">
        <f t="shared" si="15"/>
        <v>5477.2193995969219</v>
      </c>
      <c r="GO20" s="28">
        <f t="shared" si="15"/>
        <v>5701.7853949803957</v>
      </c>
      <c r="GP20" s="28">
        <f t="shared" si="15"/>
        <v>5935.5585961745919</v>
      </c>
      <c r="GQ20" s="28">
        <f t="shared" si="15"/>
        <v>6178.9164986177493</v>
      </c>
      <c r="GR20" s="28">
        <f t="shared" si="15"/>
        <v>6432.2520750610765</v>
      </c>
      <c r="GS20" s="28">
        <f t="shared" si="15"/>
        <v>6695.9744101385804</v>
      </c>
      <c r="GT20" s="28">
        <f t="shared" si="15"/>
        <v>6970.5093609542619</v>
      </c>
      <c r="GU20" s="28">
        <f t="shared" si="16"/>
        <v>7256.3002447533863</v>
      </c>
      <c r="GV20" s="28">
        <f t="shared" si="16"/>
        <v>7553.8085547882747</v>
      </c>
      <c r="GW20" s="28">
        <f t="shared" si="16"/>
        <v>7863.5147055345933</v>
      </c>
      <c r="GX20" s="28">
        <f t="shared" si="16"/>
        <v>8185.9188084615107</v>
      </c>
      <c r="GY20" s="28">
        <f t="shared" si="16"/>
        <v>8521.5414796084315</v>
      </c>
      <c r="GZ20" s="28">
        <f t="shared" si="16"/>
        <v>8870.9246802723774</v>
      </c>
      <c r="HA20" s="28">
        <f t="shared" si="16"/>
        <v>9234.6325921635434</v>
      </c>
      <c r="HB20" s="28">
        <f t="shared" si="16"/>
        <v>9613.2525284422481</v>
      </c>
      <c r="HC20" s="28">
        <f t="shared" si="16"/>
        <v>10007.39588210838</v>
      </c>
      <c r="HD20" s="28">
        <f t="shared" si="16"/>
        <v>10417.699113274823</v>
      </c>
      <c r="HE20" s="28">
        <f t="shared" si="16"/>
        <v>10844.824776919089</v>
      </c>
      <c r="HF20" s="28">
        <f t="shared" si="16"/>
        <v>11289.462592772772</v>
      </c>
      <c r="HG20" s="28">
        <f t="shared" si="16"/>
        <v>11752.330559076456</v>
      </c>
      <c r="HH20" s="28">
        <f t="shared" si="16"/>
        <v>12234.176111998589</v>
      </c>
    </row>
    <row r="21" spans="1:216" ht="16.5" customHeight="1" x14ac:dyDescent="0.2">
      <c r="A21" s="22">
        <f t="shared" si="18"/>
        <v>9</v>
      </c>
      <c r="B21" s="22"/>
      <c r="C21" s="23" t="s">
        <v>236</v>
      </c>
      <c r="D21" s="24"/>
      <c r="E21" s="20">
        <v>53.941333333333333</v>
      </c>
      <c r="F21" s="20">
        <v>1.44</v>
      </c>
      <c r="G21" s="25">
        <v>3.5999999999999997E-2</v>
      </c>
      <c r="H21" s="26">
        <f t="shared" si="0"/>
        <v>3.6833333333333329E-2</v>
      </c>
      <c r="I21" s="26">
        <f t="shared" si="0"/>
        <v>3.7666666666666661E-2</v>
      </c>
      <c r="J21" s="26">
        <f t="shared" si="0"/>
        <v>3.8499999999999993E-2</v>
      </c>
      <c r="K21" s="26">
        <f t="shared" si="0"/>
        <v>3.9333333333333324E-2</v>
      </c>
      <c r="L21" s="26">
        <f t="shared" si="0"/>
        <v>4.0166666666666656E-2</v>
      </c>
      <c r="M21" s="26">
        <f t="shared" si="19"/>
        <v>4.1000000000000002E-2</v>
      </c>
      <c r="N21" s="25">
        <f t="shared" si="20"/>
        <v>6.7716186144220369E-2</v>
      </c>
      <c r="P21" s="27">
        <f t="shared" si="1"/>
        <v>-53.941333333333333</v>
      </c>
      <c r="Q21" s="28">
        <f t="shared" si="2"/>
        <v>1.4918400000000001</v>
      </c>
      <c r="R21" s="28">
        <f t="shared" si="3"/>
        <v>1.5455462400000002</v>
      </c>
      <c r="S21" s="28">
        <f t="shared" si="3"/>
        <v>1.6011859046400003</v>
      </c>
      <c r="T21" s="28">
        <f t="shared" si="3"/>
        <v>1.6588285972070405</v>
      </c>
      <c r="U21" s="28">
        <f t="shared" si="3"/>
        <v>1.718546426706494</v>
      </c>
      <c r="V21" s="28">
        <f t="shared" si="4"/>
        <v>1.7818462200901832</v>
      </c>
      <c r="W21" s="28">
        <f t="shared" si="4"/>
        <v>1.8489624277135803</v>
      </c>
      <c r="X21" s="28">
        <f t="shared" si="4"/>
        <v>1.9201474811805532</v>
      </c>
      <c r="Y21" s="28">
        <f t="shared" si="4"/>
        <v>1.995673282106988</v>
      </c>
      <c r="Z21" s="28">
        <f t="shared" si="4"/>
        <v>2.0758328256049521</v>
      </c>
      <c r="AA21" s="28">
        <f t="shared" si="5"/>
        <v>2.1609419714547551</v>
      </c>
      <c r="AB21" s="28">
        <f t="shared" si="5"/>
        <v>2.2495405922843998</v>
      </c>
      <c r="AC21" s="28">
        <f t="shared" si="5"/>
        <v>2.3417717565680602</v>
      </c>
      <c r="AD21" s="28">
        <f t="shared" si="5"/>
        <v>2.4377843985873504</v>
      </c>
      <c r="AE21" s="28">
        <f t="shared" si="5"/>
        <v>2.5377335589294314</v>
      </c>
      <c r="AF21" s="28">
        <f t="shared" si="5"/>
        <v>2.6417806348455377</v>
      </c>
      <c r="AG21" s="28">
        <f t="shared" si="5"/>
        <v>2.7500936408742045</v>
      </c>
      <c r="AH21" s="28">
        <f t="shared" si="5"/>
        <v>2.8628474801500468</v>
      </c>
      <c r="AI21" s="28">
        <f t="shared" si="5"/>
        <v>2.9802242268361985</v>
      </c>
      <c r="AJ21" s="28">
        <f t="shared" si="5"/>
        <v>3.1024134201364824</v>
      </c>
      <c r="AK21" s="28">
        <f t="shared" si="5"/>
        <v>3.2296123703620778</v>
      </c>
      <c r="AL21" s="28">
        <f t="shared" si="5"/>
        <v>3.3620264775469226</v>
      </c>
      <c r="AM21" s="28">
        <f t="shared" si="5"/>
        <v>3.4998695631263463</v>
      </c>
      <c r="AN21" s="28">
        <f t="shared" si="5"/>
        <v>3.6433642152145262</v>
      </c>
      <c r="AO21" s="28">
        <f t="shared" si="5"/>
        <v>3.7927421480383217</v>
      </c>
      <c r="AP21" s="28">
        <f t="shared" si="5"/>
        <v>3.9482445761078924</v>
      </c>
      <c r="AQ21" s="28">
        <f t="shared" si="6"/>
        <v>4.1101226037283158</v>
      </c>
      <c r="AR21" s="28">
        <f t="shared" si="6"/>
        <v>4.2786376304811764</v>
      </c>
      <c r="AS21" s="28">
        <f t="shared" si="6"/>
        <v>4.4540617733309045</v>
      </c>
      <c r="AT21" s="28">
        <f t="shared" si="6"/>
        <v>4.6366783060374717</v>
      </c>
      <c r="AU21" s="28">
        <f t="shared" si="6"/>
        <v>4.826782116585008</v>
      </c>
      <c r="AV21" s="28">
        <f t="shared" si="6"/>
        <v>5.0246801833649926</v>
      </c>
      <c r="AW21" s="28">
        <f t="shared" si="6"/>
        <v>5.2306920708829567</v>
      </c>
      <c r="AX21" s="28">
        <f t="shared" si="6"/>
        <v>5.4451504457891575</v>
      </c>
      <c r="AY21" s="28">
        <f t="shared" si="6"/>
        <v>5.6684016140665126</v>
      </c>
      <c r="AZ21" s="28">
        <f t="shared" si="6"/>
        <v>5.9008060802432389</v>
      </c>
      <c r="BA21" s="28">
        <f t="shared" si="6"/>
        <v>6.1427391295332114</v>
      </c>
      <c r="BB21" s="28">
        <f t="shared" si="6"/>
        <v>6.3945914338440728</v>
      </c>
      <c r="BC21" s="28">
        <f t="shared" si="6"/>
        <v>6.6567696826316789</v>
      </c>
      <c r="BD21" s="28">
        <f t="shared" si="6"/>
        <v>6.9296972396195775</v>
      </c>
      <c r="BE21" s="28">
        <f t="shared" si="6"/>
        <v>7.2138148264439801</v>
      </c>
      <c r="BF21" s="28">
        <f t="shared" si="6"/>
        <v>7.5095812343281825</v>
      </c>
      <c r="BG21" s="28">
        <f t="shared" si="7"/>
        <v>7.8174740649356371</v>
      </c>
      <c r="BH21" s="28">
        <f t="shared" si="7"/>
        <v>8.1379905015979972</v>
      </c>
      <c r="BI21" s="28">
        <f t="shared" si="7"/>
        <v>8.4716481121635141</v>
      </c>
      <c r="BJ21" s="28">
        <f t="shared" si="7"/>
        <v>8.8189856847622181</v>
      </c>
      <c r="BK21" s="28">
        <f t="shared" si="7"/>
        <v>9.1805640978374683</v>
      </c>
      <c r="BL21" s="28">
        <f t="shared" si="7"/>
        <v>9.556967225848803</v>
      </c>
      <c r="BM21" s="28">
        <f t="shared" si="7"/>
        <v>9.9488028821086036</v>
      </c>
      <c r="BN21" s="28">
        <f t="shared" si="7"/>
        <v>10.356703800275056</v>
      </c>
      <c r="BO21" s="28">
        <f t="shared" si="7"/>
        <v>10.781328656086332</v>
      </c>
      <c r="BP21" s="28">
        <f t="shared" si="7"/>
        <v>11.22336313098587</v>
      </c>
      <c r="BQ21" s="28">
        <f t="shared" si="7"/>
        <v>11.68352101935629</v>
      </c>
      <c r="BR21" s="28">
        <f t="shared" si="7"/>
        <v>12.162545381149897</v>
      </c>
      <c r="BS21" s="28">
        <f t="shared" si="7"/>
        <v>12.661209741777043</v>
      </c>
      <c r="BT21" s="28">
        <f t="shared" si="7"/>
        <v>13.1803193411899</v>
      </c>
      <c r="BU21" s="28">
        <f t="shared" si="7"/>
        <v>13.720712434178685</v>
      </c>
      <c r="BV21" s="28">
        <f t="shared" si="7"/>
        <v>14.28326164398001</v>
      </c>
      <c r="BW21" s="28">
        <f t="shared" si="8"/>
        <v>14.86887537138319</v>
      </c>
      <c r="BX21" s="28">
        <f t="shared" si="8"/>
        <v>15.478499261609899</v>
      </c>
      <c r="BY21" s="28">
        <f t="shared" si="8"/>
        <v>16.113117731335905</v>
      </c>
      <c r="BZ21" s="28">
        <f t="shared" si="8"/>
        <v>16.773755558320676</v>
      </c>
      <c r="CA21" s="28">
        <f t="shared" si="8"/>
        <v>17.461479536211822</v>
      </c>
      <c r="CB21" s="28">
        <f t="shared" si="8"/>
        <v>18.177400197196505</v>
      </c>
      <c r="CC21" s="28">
        <f t="shared" si="8"/>
        <v>18.92267360528156</v>
      </c>
      <c r="CD21" s="28">
        <f t="shared" si="8"/>
        <v>19.698503223098101</v>
      </c>
      <c r="CE21" s="28">
        <f t="shared" si="8"/>
        <v>20.506141855245122</v>
      </c>
      <c r="CF21" s="28">
        <f t="shared" si="8"/>
        <v>21.34689367131017</v>
      </c>
      <c r="CG21" s="28">
        <f t="shared" si="8"/>
        <v>22.222116311833886</v>
      </c>
      <c r="CH21" s="28">
        <f t="shared" si="8"/>
        <v>23.133223080619075</v>
      </c>
      <c r="CI21" s="28">
        <f t="shared" si="8"/>
        <v>24.081685226924456</v>
      </c>
      <c r="CJ21" s="28">
        <f t="shared" si="8"/>
        <v>25.069034321228358</v>
      </c>
      <c r="CK21" s="28">
        <f t="shared" si="8"/>
        <v>26.096864728398717</v>
      </c>
      <c r="CL21" s="28">
        <f t="shared" si="8"/>
        <v>27.166836182263062</v>
      </c>
      <c r="CM21" s="28">
        <f t="shared" si="9"/>
        <v>28.280676465735844</v>
      </c>
      <c r="CN21" s="28">
        <f t="shared" si="9"/>
        <v>29.440184200831013</v>
      </c>
      <c r="CO21" s="28">
        <f t="shared" si="9"/>
        <v>30.647231753065082</v>
      </c>
      <c r="CP21" s="28">
        <f t="shared" si="9"/>
        <v>31.903768254940747</v>
      </c>
      <c r="CQ21" s="28">
        <f t="shared" si="9"/>
        <v>33.211822753393314</v>
      </c>
      <c r="CR21" s="28">
        <f t="shared" si="9"/>
        <v>34.573507486282438</v>
      </c>
      <c r="CS21" s="28">
        <f t="shared" si="9"/>
        <v>35.991021293220015</v>
      </c>
      <c r="CT21" s="28">
        <f t="shared" si="9"/>
        <v>37.466653166242033</v>
      </c>
      <c r="CU21" s="28">
        <f t="shared" si="9"/>
        <v>39.002785946057955</v>
      </c>
      <c r="CV21" s="28">
        <f t="shared" si="9"/>
        <v>40.601900169846331</v>
      </c>
      <c r="CW21" s="28">
        <f t="shared" si="9"/>
        <v>42.266578076810028</v>
      </c>
      <c r="CX21" s="28">
        <f t="shared" si="9"/>
        <v>43.999507777959238</v>
      </c>
      <c r="CY21" s="28">
        <f t="shared" si="9"/>
        <v>45.803487596855561</v>
      </c>
      <c r="CZ21" s="28">
        <f t="shared" si="9"/>
        <v>47.681430588326634</v>
      </c>
      <c r="DA21" s="28">
        <f t="shared" si="9"/>
        <v>49.636369242448019</v>
      </c>
      <c r="DB21" s="28">
        <f t="shared" si="9"/>
        <v>51.671460381388385</v>
      </c>
      <c r="DC21" s="28">
        <f t="shared" si="10"/>
        <v>53.789990257025302</v>
      </c>
      <c r="DD21" s="28">
        <f t="shared" si="10"/>
        <v>55.995379857563336</v>
      </c>
      <c r="DE21" s="28">
        <f t="shared" si="10"/>
        <v>58.291190431723429</v>
      </c>
      <c r="DF21" s="28">
        <f t="shared" si="10"/>
        <v>60.681129239424088</v>
      </c>
      <c r="DG21" s="28">
        <f t="shared" si="10"/>
        <v>63.169055538240471</v>
      </c>
      <c r="DH21" s="28">
        <f t="shared" si="10"/>
        <v>65.758986815308319</v>
      </c>
      <c r="DI21" s="28">
        <f t="shared" si="10"/>
        <v>68.455105274735956</v>
      </c>
      <c r="DJ21" s="28">
        <f t="shared" si="10"/>
        <v>71.26176459100013</v>
      </c>
      <c r="DK21" s="28">
        <f t="shared" si="10"/>
        <v>74.183496939231134</v>
      </c>
      <c r="DL21" s="28">
        <f t="shared" si="10"/>
        <v>77.225020313739606</v>
      </c>
      <c r="DM21" s="28">
        <f t="shared" si="10"/>
        <v>80.391246146602924</v>
      </c>
      <c r="DN21" s="28">
        <f t="shared" si="10"/>
        <v>83.687287238613635</v>
      </c>
      <c r="DO21" s="28">
        <f t="shared" si="10"/>
        <v>87.118466015396791</v>
      </c>
      <c r="DP21" s="28">
        <f t="shared" si="10"/>
        <v>90.690323122028047</v>
      </c>
      <c r="DQ21" s="28">
        <f t="shared" si="10"/>
        <v>94.408626370031186</v>
      </c>
      <c r="DR21" s="28">
        <f t="shared" si="10"/>
        <v>98.279380051202452</v>
      </c>
      <c r="DS21" s="28">
        <f t="shared" si="11"/>
        <v>102.30883463330174</v>
      </c>
      <c r="DT21" s="28">
        <f t="shared" si="11"/>
        <v>106.50349685326711</v>
      </c>
      <c r="DU21" s="28">
        <f t="shared" si="11"/>
        <v>110.87014022425105</v>
      </c>
      <c r="DV21" s="28">
        <f t="shared" si="11"/>
        <v>115.41581597344533</v>
      </c>
      <c r="DW21" s="28">
        <f t="shared" si="11"/>
        <v>120.14786442835658</v>
      </c>
      <c r="DX21" s="28">
        <f t="shared" si="11"/>
        <v>125.07392686991919</v>
      </c>
      <c r="DY21" s="28">
        <f t="shared" si="11"/>
        <v>130.20195787158588</v>
      </c>
      <c r="DZ21" s="28">
        <f t="shared" si="11"/>
        <v>135.54023814432088</v>
      </c>
      <c r="EA21" s="28">
        <f t="shared" si="11"/>
        <v>141.09738790823803</v>
      </c>
      <c r="EB21" s="28">
        <f t="shared" si="11"/>
        <v>146.88238081247579</v>
      </c>
      <c r="EC21" s="28">
        <f t="shared" si="11"/>
        <v>152.90455842578729</v>
      </c>
      <c r="ED21" s="28">
        <f t="shared" si="11"/>
        <v>159.17364532124455</v>
      </c>
      <c r="EE21" s="28">
        <f t="shared" si="11"/>
        <v>165.69976477941557</v>
      </c>
      <c r="EF21" s="28">
        <f t="shared" si="11"/>
        <v>172.49345513537159</v>
      </c>
      <c r="EG21" s="28">
        <f t="shared" si="11"/>
        <v>179.56568679592181</v>
      </c>
      <c r="EH21" s="28">
        <f t="shared" si="11"/>
        <v>186.92787995455458</v>
      </c>
      <c r="EI21" s="28">
        <f t="shared" si="12"/>
        <v>194.59192303269131</v>
      </c>
      <c r="EJ21" s="28">
        <f t="shared" si="12"/>
        <v>202.57019187703165</v>
      </c>
      <c r="EK21" s="28">
        <f t="shared" si="12"/>
        <v>210.87556974398993</v>
      </c>
      <c r="EL21" s="28">
        <f t="shared" si="12"/>
        <v>219.5214681034935</v>
      </c>
      <c r="EM21" s="28">
        <f t="shared" si="12"/>
        <v>228.52184829573673</v>
      </c>
      <c r="EN21" s="28">
        <f t="shared" si="12"/>
        <v>237.89124407586192</v>
      </c>
      <c r="EO21" s="28">
        <f t="shared" si="12"/>
        <v>247.64478508297225</v>
      </c>
      <c r="EP21" s="28">
        <f t="shared" si="12"/>
        <v>257.79822127137408</v>
      </c>
      <c r="EQ21" s="28">
        <f t="shared" si="12"/>
        <v>268.36794834350042</v>
      </c>
      <c r="ER21" s="28">
        <f t="shared" si="12"/>
        <v>279.37103422558391</v>
      </c>
      <c r="ES21" s="28">
        <f t="shared" si="12"/>
        <v>290.82524662883282</v>
      </c>
      <c r="ET21" s="28">
        <f t="shared" si="12"/>
        <v>302.74908174061494</v>
      </c>
      <c r="EU21" s="28">
        <f t="shared" si="12"/>
        <v>315.16179409198014</v>
      </c>
      <c r="EV21" s="28">
        <f t="shared" si="12"/>
        <v>328.08342764975129</v>
      </c>
      <c r="EW21" s="28">
        <f t="shared" si="12"/>
        <v>341.53484818339109</v>
      </c>
      <c r="EX21" s="28">
        <f t="shared" si="12"/>
        <v>355.53777695891011</v>
      </c>
      <c r="EY21" s="28">
        <f t="shared" si="13"/>
        <v>370.11482581422541</v>
      </c>
      <c r="EZ21" s="28">
        <f t="shared" si="13"/>
        <v>385.28953367260863</v>
      </c>
      <c r="FA21" s="28">
        <f t="shared" si="13"/>
        <v>401.08640455318556</v>
      </c>
      <c r="FB21" s="28">
        <f t="shared" si="13"/>
        <v>417.53094713986616</v>
      </c>
      <c r="FC21" s="28">
        <f t="shared" si="13"/>
        <v>434.64971597260063</v>
      </c>
      <c r="FD21" s="28">
        <f t="shared" si="13"/>
        <v>452.47035432747725</v>
      </c>
      <c r="FE21" s="28">
        <f t="shared" si="13"/>
        <v>471.02163885490381</v>
      </c>
      <c r="FF21" s="28">
        <f t="shared" si="13"/>
        <v>490.33352604795482</v>
      </c>
      <c r="FG21" s="28">
        <f t="shared" si="13"/>
        <v>510.43720061592091</v>
      </c>
      <c r="FH21" s="28">
        <f t="shared" si="13"/>
        <v>531.36512584117361</v>
      </c>
      <c r="FI21" s="28">
        <f t="shared" si="13"/>
        <v>553.15109600066171</v>
      </c>
      <c r="FJ21" s="28">
        <f t="shared" si="13"/>
        <v>575.83029093668881</v>
      </c>
      <c r="FK21" s="28">
        <f t="shared" si="13"/>
        <v>599.43933286509298</v>
      </c>
      <c r="FL21" s="28">
        <f t="shared" si="13"/>
        <v>624.01634551256177</v>
      </c>
      <c r="FM21" s="28">
        <f t="shared" si="13"/>
        <v>649.6010156785768</v>
      </c>
      <c r="FN21" s="28">
        <f t="shared" si="13"/>
        <v>676.23465732139834</v>
      </c>
      <c r="FO21" s="28">
        <f t="shared" si="14"/>
        <v>703.96027827157559</v>
      </c>
      <c r="FP21" s="28">
        <f t="shared" si="14"/>
        <v>732.82264968071013</v>
      </c>
      <c r="FQ21" s="28">
        <f t="shared" si="14"/>
        <v>762.8683783176192</v>
      </c>
      <c r="FR21" s="28">
        <f t="shared" si="14"/>
        <v>794.14598182864154</v>
      </c>
      <c r="FS21" s="28">
        <f t="shared" si="14"/>
        <v>826.70596708361575</v>
      </c>
      <c r="FT21" s="28">
        <f t="shared" si="14"/>
        <v>860.60091173404396</v>
      </c>
      <c r="FU21" s="28">
        <f t="shared" si="14"/>
        <v>895.88554911513972</v>
      </c>
      <c r="FV21" s="28">
        <f t="shared" si="14"/>
        <v>932.61685662886043</v>
      </c>
      <c r="FW21" s="28">
        <f t="shared" si="14"/>
        <v>970.85414775064362</v>
      </c>
      <c r="FX21" s="28">
        <f t="shared" si="14"/>
        <v>1010.65916780842</v>
      </c>
      <c r="FY21" s="28">
        <f t="shared" si="14"/>
        <v>1052.0961936885651</v>
      </c>
      <c r="FZ21" s="28">
        <f t="shared" si="14"/>
        <v>1095.2321376297962</v>
      </c>
      <c r="GA21" s="28">
        <f t="shared" si="14"/>
        <v>1140.1366552726176</v>
      </c>
      <c r="GB21" s="28">
        <f t="shared" si="14"/>
        <v>1186.8822581387949</v>
      </c>
      <c r="GC21" s="28">
        <f t="shared" si="14"/>
        <v>1235.5444307224855</v>
      </c>
      <c r="GD21" s="28">
        <f t="shared" si="14"/>
        <v>1286.2017523821073</v>
      </c>
      <c r="GE21" s="28">
        <f t="shared" si="15"/>
        <v>1338.9360242297737</v>
      </c>
      <c r="GF21" s="28">
        <f t="shared" si="15"/>
        <v>1393.8324012231942</v>
      </c>
      <c r="GG21" s="28">
        <f t="shared" si="15"/>
        <v>1450.979529673345</v>
      </c>
      <c r="GH21" s="28">
        <f t="shared" si="15"/>
        <v>1510.4696903899521</v>
      </c>
      <c r="GI21" s="28">
        <f t="shared" si="15"/>
        <v>1572.39894769594</v>
      </c>
      <c r="GJ21" s="28">
        <f t="shared" si="15"/>
        <v>1636.8673045514734</v>
      </c>
      <c r="GK21" s="28">
        <f t="shared" si="15"/>
        <v>1703.9788640380837</v>
      </c>
      <c r="GL21" s="28">
        <f t="shared" si="15"/>
        <v>1773.8419974636449</v>
      </c>
      <c r="GM21" s="28">
        <f t="shared" si="15"/>
        <v>1846.5695193596544</v>
      </c>
      <c r="GN21" s="28">
        <f t="shared" si="15"/>
        <v>1922.2788696534001</v>
      </c>
      <c r="GO21" s="28">
        <f t="shared" si="15"/>
        <v>2001.0923033091894</v>
      </c>
      <c r="GP21" s="28">
        <f t="shared" si="15"/>
        <v>2083.1370877448662</v>
      </c>
      <c r="GQ21" s="28">
        <f t="shared" si="15"/>
        <v>2168.5457083424058</v>
      </c>
      <c r="GR21" s="28">
        <f t="shared" si="15"/>
        <v>2257.456082384444</v>
      </c>
      <c r="GS21" s="28">
        <f t="shared" si="15"/>
        <v>2350.0117817622058</v>
      </c>
      <c r="GT21" s="28">
        <f t="shared" si="15"/>
        <v>2446.362264814456</v>
      </c>
      <c r="GU21" s="28">
        <f t="shared" si="16"/>
        <v>2546.6631176718483</v>
      </c>
      <c r="GV21" s="28">
        <f t="shared" si="16"/>
        <v>2651.0763054963941</v>
      </c>
      <c r="GW21" s="28">
        <f t="shared" si="16"/>
        <v>2759.770434021746</v>
      </c>
      <c r="GX21" s="28">
        <f t="shared" si="16"/>
        <v>2872.9210218166372</v>
      </c>
      <c r="GY21" s="28">
        <f t="shared" si="16"/>
        <v>2990.7107837111193</v>
      </c>
      <c r="GZ21" s="28">
        <f t="shared" si="16"/>
        <v>3113.3299258432749</v>
      </c>
      <c r="HA21" s="28">
        <f t="shared" si="16"/>
        <v>3240.9764528028491</v>
      </c>
      <c r="HB21" s="28">
        <f t="shared" si="16"/>
        <v>3373.8564873677656</v>
      </c>
      <c r="HC21" s="28">
        <f t="shared" si="16"/>
        <v>3512.1846033498437</v>
      </c>
      <c r="HD21" s="28">
        <f t="shared" si="16"/>
        <v>3656.1841720871871</v>
      </c>
      <c r="HE21" s="28">
        <f t="shared" si="16"/>
        <v>3806.0877231427617</v>
      </c>
      <c r="HF21" s="28">
        <f t="shared" si="16"/>
        <v>3962.1373197916146</v>
      </c>
      <c r="HG21" s="28">
        <f t="shared" si="16"/>
        <v>4124.5849499030701</v>
      </c>
      <c r="HH21" s="28">
        <f t="shared" si="16"/>
        <v>4293.692932849096</v>
      </c>
    </row>
    <row r="22" spans="1:216" ht="16.5" customHeight="1" x14ac:dyDescent="0.2">
      <c r="A22" s="22">
        <f t="shared" si="18"/>
        <v>10</v>
      </c>
      <c r="B22" s="22"/>
      <c r="C22" s="23" t="s">
        <v>237</v>
      </c>
      <c r="D22" s="24"/>
      <c r="E22" s="20">
        <v>57.635333333333328</v>
      </c>
      <c r="F22" s="20">
        <v>1.9</v>
      </c>
      <c r="G22" s="25">
        <v>6.4750000000000002E-2</v>
      </c>
      <c r="H22" s="26">
        <f t="shared" si="0"/>
        <v>6.0791666666666667E-2</v>
      </c>
      <c r="I22" s="26">
        <f t="shared" si="0"/>
        <v>5.6833333333333333E-2</v>
      </c>
      <c r="J22" s="26">
        <f t="shared" si="0"/>
        <v>5.2874999999999998E-2</v>
      </c>
      <c r="K22" s="26">
        <f t="shared" si="0"/>
        <v>4.8916666666666664E-2</v>
      </c>
      <c r="L22" s="26">
        <f t="shared" si="0"/>
        <v>4.4958333333333329E-2</v>
      </c>
      <c r="M22" s="26">
        <f t="shared" si="19"/>
        <v>4.1000000000000002E-2</v>
      </c>
      <c r="N22" s="25">
        <f t="shared" si="20"/>
        <v>8.0860145687889906E-2</v>
      </c>
      <c r="P22" s="27">
        <f t="shared" si="1"/>
        <v>-57.635333333333328</v>
      </c>
      <c r="Q22" s="28">
        <f t="shared" si="2"/>
        <v>2.0230250000000001</v>
      </c>
      <c r="R22" s="28">
        <f t="shared" si="3"/>
        <v>2.1540158687500002</v>
      </c>
      <c r="S22" s="28">
        <f t="shared" si="3"/>
        <v>2.2934883962515631</v>
      </c>
      <c r="T22" s="28">
        <f t="shared" si="3"/>
        <v>2.441991769908852</v>
      </c>
      <c r="U22" s="28">
        <f t="shared" si="3"/>
        <v>2.6001107370104504</v>
      </c>
      <c r="V22" s="28">
        <f t="shared" si="4"/>
        <v>2.7581758022312104</v>
      </c>
      <c r="W22" s="28">
        <f t="shared" si="4"/>
        <v>2.9149321269913506</v>
      </c>
      <c r="X22" s="28">
        <f t="shared" si="4"/>
        <v>3.0690591632060182</v>
      </c>
      <c r="Y22" s="28">
        <f t="shared" si="4"/>
        <v>3.2191873072728461</v>
      </c>
      <c r="Z22" s="28">
        <f t="shared" si="4"/>
        <v>3.3639166032956549</v>
      </c>
      <c r="AA22" s="28">
        <f t="shared" si="5"/>
        <v>3.5018371840307765</v>
      </c>
      <c r="AB22" s="28">
        <f t="shared" si="5"/>
        <v>3.645412508576038</v>
      </c>
      <c r="AC22" s="28">
        <f t="shared" si="5"/>
        <v>3.7948744214276555</v>
      </c>
      <c r="AD22" s="28">
        <f t="shared" si="5"/>
        <v>3.9504642727061889</v>
      </c>
      <c r="AE22" s="28">
        <f t="shared" si="5"/>
        <v>4.1124333078871427</v>
      </c>
      <c r="AF22" s="28">
        <f t="shared" si="5"/>
        <v>4.2810430735105154</v>
      </c>
      <c r="AG22" s="28">
        <f t="shared" si="5"/>
        <v>4.4565658395244458</v>
      </c>
      <c r="AH22" s="28">
        <f t="shared" si="5"/>
        <v>4.6392850389449478</v>
      </c>
      <c r="AI22" s="28">
        <f t="shared" si="5"/>
        <v>4.8294957255416904</v>
      </c>
      <c r="AJ22" s="28">
        <f t="shared" si="5"/>
        <v>5.0275050502888989</v>
      </c>
      <c r="AK22" s="28">
        <f t="shared" si="5"/>
        <v>5.2336327573507431</v>
      </c>
      <c r="AL22" s="28">
        <f t="shared" si="5"/>
        <v>5.4482117004021235</v>
      </c>
      <c r="AM22" s="28">
        <f t="shared" si="5"/>
        <v>5.6715883801186102</v>
      </c>
      <c r="AN22" s="28">
        <f t="shared" si="5"/>
        <v>5.9041235037034729</v>
      </c>
      <c r="AO22" s="28">
        <f t="shared" si="5"/>
        <v>6.1461925673553148</v>
      </c>
      <c r="AP22" s="28">
        <f t="shared" si="5"/>
        <v>6.3981864626168825</v>
      </c>
      <c r="AQ22" s="28">
        <f t="shared" si="6"/>
        <v>6.6605121075841742</v>
      </c>
      <c r="AR22" s="28">
        <f t="shared" si="6"/>
        <v>6.9335931039951246</v>
      </c>
      <c r="AS22" s="28">
        <f t="shared" si="6"/>
        <v>7.2178704212589242</v>
      </c>
      <c r="AT22" s="28">
        <f t="shared" si="6"/>
        <v>7.5138031085305395</v>
      </c>
      <c r="AU22" s="28">
        <f t="shared" si="6"/>
        <v>7.8218690359802912</v>
      </c>
      <c r="AV22" s="28">
        <f t="shared" si="6"/>
        <v>8.1425656664554822</v>
      </c>
      <c r="AW22" s="28">
        <f t="shared" si="6"/>
        <v>8.4764108587801559</v>
      </c>
      <c r="AX22" s="28">
        <f t="shared" si="6"/>
        <v>8.8239437039901425</v>
      </c>
      <c r="AY22" s="28">
        <f t="shared" si="6"/>
        <v>9.185725395853737</v>
      </c>
      <c r="AZ22" s="28">
        <f t="shared" si="6"/>
        <v>9.5623401370837389</v>
      </c>
      <c r="BA22" s="28">
        <f t="shared" si="6"/>
        <v>9.9543960827041715</v>
      </c>
      <c r="BB22" s="28">
        <f t="shared" si="6"/>
        <v>10.362526322095041</v>
      </c>
      <c r="BC22" s="28">
        <f t="shared" si="6"/>
        <v>10.787389901300937</v>
      </c>
      <c r="BD22" s="28">
        <f t="shared" si="6"/>
        <v>11.229672887254274</v>
      </c>
      <c r="BE22" s="28">
        <f t="shared" si="6"/>
        <v>11.690089475631698</v>
      </c>
      <c r="BF22" s="28">
        <f t="shared" si="6"/>
        <v>12.169383144132597</v>
      </c>
      <c r="BG22" s="28">
        <f t="shared" si="7"/>
        <v>12.668327853042033</v>
      </c>
      <c r="BH22" s="28">
        <f t="shared" si="7"/>
        <v>13.187729295016755</v>
      </c>
      <c r="BI22" s="28">
        <f t="shared" si="7"/>
        <v>13.728426196112441</v>
      </c>
      <c r="BJ22" s="28">
        <f t="shared" si="7"/>
        <v>14.291291670153051</v>
      </c>
      <c r="BK22" s="28">
        <f t="shared" si="7"/>
        <v>14.877234628629324</v>
      </c>
      <c r="BL22" s="28">
        <f t="shared" si="7"/>
        <v>15.487201248403126</v>
      </c>
      <c r="BM22" s="28">
        <f t="shared" si="7"/>
        <v>16.122176499587653</v>
      </c>
      <c r="BN22" s="28">
        <f t="shared" si="7"/>
        <v>16.783185736070745</v>
      </c>
      <c r="BO22" s="28">
        <f t="shared" si="7"/>
        <v>17.471296351249645</v>
      </c>
      <c r="BP22" s="28">
        <f t="shared" si="7"/>
        <v>18.187619501650879</v>
      </c>
      <c r="BQ22" s="28">
        <f t="shared" si="7"/>
        <v>18.933311901218563</v>
      </c>
      <c r="BR22" s="28">
        <f t="shared" si="7"/>
        <v>19.709577689168523</v>
      </c>
      <c r="BS22" s="28">
        <f t="shared" si="7"/>
        <v>20.51767037442443</v>
      </c>
      <c r="BT22" s="28">
        <f t="shared" si="7"/>
        <v>21.35889485977583</v>
      </c>
      <c r="BU22" s="28">
        <f t="shared" si="7"/>
        <v>22.234609549026636</v>
      </c>
      <c r="BV22" s="28">
        <f t="shared" si="7"/>
        <v>23.146228540536725</v>
      </c>
      <c r="BW22" s="28">
        <f t="shared" si="8"/>
        <v>24.095223910698728</v>
      </c>
      <c r="BX22" s="28">
        <f t="shared" si="8"/>
        <v>25.083128091037374</v>
      </c>
      <c r="BY22" s="28">
        <f t="shared" si="8"/>
        <v>26.111536342769902</v>
      </c>
      <c r="BZ22" s="28">
        <f t="shared" si="8"/>
        <v>27.182109332823465</v>
      </c>
      <c r="CA22" s="28">
        <f t="shared" si="8"/>
        <v>28.296575815469225</v>
      </c>
      <c r="CB22" s="28">
        <f t="shared" si="8"/>
        <v>29.45673542390346</v>
      </c>
      <c r="CC22" s="28">
        <f t="shared" si="8"/>
        <v>30.6644615762835</v>
      </c>
      <c r="CD22" s="28">
        <f t="shared" si="8"/>
        <v>31.921704500911122</v>
      </c>
      <c r="CE22" s="28">
        <f t="shared" si="8"/>
        <v>33.230494385448473</v>
      </c>
      <c r="CF22" s="28">
        <f t="shared" si="8"/>
        <v>34.592944655251856</v>
      </c>
      <c r="CG22" s="28">
        <f t="shared" si="8"/>
        <v>36.011255386117178</v>
      </c>
      <c r="CH22" s="28">
        <f t="shared" si="8"/>
        <v>37.487716856947976</v>
      </c>
      <c r="CI22" s="28">
        <f t="shared" si="8"/>
        <v>39.02471324808284</v>
      </c>
      <c r="CJ22" s="28">
        <f t="shared" si="8"/>
        <v>40.624726491254236</v>
      </c>
      <c r="CK22" s="28">
        <f t="shared" si="8"/>
        <v>42.290340277395657</v>
      </c>
      <c r="CL22" s="28">
        <f t="shared" si="8"/>
        <v>44.024244228768879</v>
      </c>
      <c r="CM22" s="28">
        <f t="shared" si="9"/>
        <v>45.829238242148399</v>
      </c>
      <c r="CN22" s="28">
        <f t="shared" si="9"/>
        <v>47.708237010076481</v>
      </c>
      <c r="CO22" s="28">
        <f t="shared" si="9"/>
        <v>49.664274727489612</v>
      </c>
      <c r="CP22" s="28">
        <f t="shared" si="9"/>
        <v>51.700509991316686</v>
      </c>
      <c r="CQ22" s="28">
        <f t="shared" si="9"/>
        <v>53.820230900960667</v>
      </c>
      <c r="CR22" s="28">
        <f t="shared" si="9"/>
        <v>56.026860367900049</v>
      </c>
      <c r="CS22" s="28">
        <f t="shared" si="9"/>
        <v>58.323961642983946</v>
      </c>
      <c r="CT22" s="28">
        <f t="shared" si="9"/>
        <v>60.71524407034628</v>
      </c>
      <c r="CU22" s="28">
        <f t="shared" si="9"/>
        <v>63.204569077230474</v>
      </c>
      <c r="CV22" s="28">
        <f t="shared" si="9"/>
        <v>65.795956409396922</v>
      </c>
      <c r="CW22" s="28">
        <f t="shared" si="9"/>
        <v>68.493590622182197</v>
      </c>
      <c r="CX22" s="28">
        <f t="shared" si="9"/>
        <v>71.301827837691661</v>
      </c>
      <c r="CY22" s="28">
        <f t="shared" si="9"/>
        <v>74.225202779037019</v>
      </c>
      <c r="CZ22" s="28">
        <f t="shared" si="9"/>
        <v>77.268436092977538</v>
      </c>
      <c r="DA22" s="28">
        <f t="shared" si="9"/>
        <v>80.436441972789609</v>
      </c>
      <c r="DB22" s="28">
        <f t="shared" si="9"/>
        <v>83.734336093673974</v>
      </c>
      <c r="DC22" s="28">
        <f t="shared" si="10"/>
        <v>87.1674438735146</v>
      </c>
      <c r="DD22" s="28">
        <f t="shared" si="10"/>
        <v>90.74130907232869</v>
      </c>
      <c r="DE22" s="28">
        <f t="shared" si="10"/>
        <v>94.461702744294158</v>
      </c>
      <c r="DF22" s="28">
        <f t="shared" si="10"/>
        <v>98.334632556810206</v>
      </c>
      <c r="DG22" s="28">
        <f t="shared" si="10"/>
        <v>102.36635249163942</v>
      </c>
      <c r="DH22" s="28">
        <f t="shared" si="10"/>
        <v>106.56337294379662</v>
      </c>
      <c r="DI22" s="28">
        <f t="shared" si="10"/>
        <v>110.93247123449228</v>
      </c>
      <c r="DJ22" s="28">
        <f t="shared" si="10"/>
        <v>115.48070255510646</v>
      </c>
      <c r="DK22" s="28">
        <f t="shared" si="10"/>
        <v>120.21541135986581</v>
      </c>
      <c r="DL22" s="28">
        <f t="shared" si="10"/>
        <v>125.1442432256203</v>
      </c>
      <c r="DM22" s="28">
        <f t="shared" si="10"/>
        <v>130.27515719787073</v>
      </c>
      <c r="DN22" s="28">
        <f t="shared" si="10"/>
        <v>135.61643864298341</v>
      </c>
      <c r="DO22" s="28">
        <f t="shared" si="10"/>
        <v>141.17671262734572</v>
      </c>
      <c r="DP22" s="28">
        <f t="shared" si="10"/>
        <v>146.96495784506689</v>
      </c>
      <c r="DQ22" s="28">
        <f t="shared" si="10"/>
        <v>152.99052111671463</v>
      </c>
      <c r="DR22" s="28">
        <f t="shared" si="10"/>
        <v>159.26313248249991</v>
      </c>
      <c r="DS22" s="28">
        <f t="shared" si="11"/>
        <v>165.7929209142824</v>
      </c>
      <c r="DT22" s="28">
        <f t="shared" si="11"/>
        <v>172.59043067176796</v>
      </c>
      <c r="DU22" s="28">
        <f t="shared" si="11"/>
        <v>179.66663832931044</v>
      </c>
      <c r="DV22" s="28">
        <f t="shared" si="11"/>
        <v>187.03297050081216</v>
      </c>
      <c r="DW22" s="28">
        <f t="shared" si="11"/>
        <v>194.70132229134543</v>
      </c>
      <c r="DX22" s="28">
        <f t="shared" si="11"/>
        <v>202.68407650529059</v>
      </c>
      <c r="DY22" s="28">
        <f t="shared" si="11"/>
        <v>210.99412364200748</v>
      </c>
      <c r="DZ22" s="28">
        <f t="shared" si="11"/>
        <v>219.64488271132979</v>
      </c>
      <c r="EA22" s="28">
        <f t="shared" si="11"/>
        <v>228.65032290249428</v>
      </c>
      <c r="EB22" s="28">
        <f t="shared" si="11"/>
        <v>238.02498614149653</v>
      </c>
      <c r="EC22" s="28">
        <f t="shared" si="11"/>
        <v>247.78401057329788</v>
      </c>
      <c r="ED22" s="28">
        <f t="shared" si="11"/>
        <v>257.94315500680307</v>
      </c>
      <c r="EE22" s="28">
        <f t="shared" si="11"/>
        <v>268.518824362082</v>
      </c>
      <c r="EF22" s="28">
        <f t="shared" si="11"/>
        <v>279.52809616092736</v>
      </c>
      <c r="EG22" s="28">
        <f t="shared" si="11"/>
        <v>290.98874810352538</v>
      </c>
      <c r="EH22" s="28">
        <f t="shared" si="11"/>
        <v>302.91928677576988</v>
      </c>
      <c r="EI22" s="28">
        <f t="shared" si="12"/>
        <v>315.33897753357644</v>
      </c>
      <c r="EJ22" s="28">
        <f t="shared" si="12"/>
        <v>328.26787561245305</v>
      </c>
      <c r="EK22" s="28">
        <f t="shared" si="12"/>
        <v>341.72685851256358</v>
      </c>
      <c r="EL22" s="28">
        <f t="shared" si="12"/>
        <v>355.73765971157866</v>
      </c>
      <c r="EM22" s="28">
        <f t="shared" si="12"/>
        <v>370.32290375975333</v>
      </c>
      <c r="EN22" s="28">
        <f t="shared" si="12"/>
        <v>385.50614281390318</v>
      </c>
      <c r="EO22" s="28">
        <f t="shared" si="12"/>
        <v>401.31189466927316</v>
      </c>
      <c r="EP22" s="28">
        <f t="shared" si="12"/>
        <v>417.76568235071335</v>
      </c>
      <c r="EQ22" s="28">
        <f t="shared" si="12"/>
        <v>434.89407532709254</v>
      </c>
      <c r="ER22" s="28">
        <f t="shared" si="12"/>
        <v>452.7247324155033</v>
      </c>
      <c r="ES22" s="28">
        <f t="shared" si="12"/>
        <v>471.28644644453891</v>
      </c>
      <c r="ET22" s="28">
        <f t="shared" si="12"/>
        <v>490.60919074876495</v>
      </c>
      <c r="EU22" s="28">
        <f t="shared" si="12"/>
        <v>510.72416756946427</v>
      </c>
      <c r="EV22" s="28">
        <f t="shared" si="12"/>
        <v>531.66385843981232</v>
      </c>
      <c r="EW22" s="28">
        <f t="shared" si="12"/>
        <v>553.4620766358446</v>
      </c>
      <c r="EX22" s="28">
        <f t="shared" si="12"/>
        <v>576.15402177791418</v>
      </c>
      <c r="EY22" s="28">
        <f t="shared" si="13"/>
        <v>599.77633667080863</v>
      </c>
      <c r="EZ22" s="28">
        <f t="shared" si="13"/>
        <v>624.36716647431172</v>
      </c>
      <c r="FA22" s="28">
        <f t="shared" si="13"/>
        <v>649.96622029975845</v>
      </c>
      <c r="FB22" s="28">
        <f t="shared" si="13"/>
        <v>676.61483533204853</v>
      </c>
      <c r="FC22" s="28">
        <f t="shared" si="13"/>
        <v>704.35604358066246</v>
      </c>
      <c r="FD22" s="28">
        <f t="shared" si="13"/>
        <v>733.23464136746952</v>
      </c>
      <c r="FE22" s="28">
        <f t="shared" si="13"/>
        <v>763.29726166353566</v>
      </c>
      <c r="FF22" s="28">
        <f t="shared" si="13"/>
        <v>794.59244939174062</v>
      </c>
      <c r="FG22" s="28">
        <f t="shared" si="13"/>
        <v>827.17073981680187</v>
      </c>
      <c r="FH22" s="28">
        <f t="shared" si="13"/>
        <v>861.08474014929072</v>
      </c>
      <c r="FI22" s="28">
        <f t="shared" si="13"/>
        <v>896.38921449541158</v>
      </c>
      <c r="FJ22" s="28">
        <f t="shared" si="13"/>
        <v>933.14117228972339</v>
      </c>
      <c r="FK22" s="28">
        <f t="shared" si="13"/>
        <v>971.39996035360195</v>
      </c>
      <c r="FL22" s="28">
        <f t="shared" si="13"/>
        <v>1011.2273587280996</v>
      </c>
      <c r="FM22" s="28">
        <f t="shared" si="13"/>
        <v>1052.6876804359515</v>
      </c>
      <c r="FN22" s="28">
        <f t="shared" si="13"/>
        <v>1095.8478753338254</v>
      </c>
      <c r="FO22" s="28">
        <f t="shared" si="14"/>
        <v>1140.7776382225122</v>
      </c>
      <c r="FP22" s="28">
        <f t="shared" si="14"/>
        <v>1187.5495213896352</v>
      </c>
      <c r="FQ22" s="28">
        <f t="shared" si="14"/>
        <v>1236.2390517666101</v>
      </c>
      <c r="FR22" s="28">
        <f t="shared" si="14"/>
        <v>1286.9248528890412</v>
      </c>
      <c r="FS22" s="28">
        <f t="shared" si="14"/>
        <v>1339.6887718574917</v>
      </c>
      <c r="FT22" s="28">
        <f t="shared" si="14"/>
        <v>1394.6160115036487</v>
      </c>
      <c r="FU22" s="28">
        <f t="shared" si="14"/>
        <v>1451.7952679752982</v>
      </c>
      <c r="FV22" s="28">
        <f t="shared" si="14"/>
        <v>1511.3188739622854</v>
      </c>
      <c r="FW22" s="28">
        <f t="shared" si="14"/>
        <v>1573.2829477947389</v>
      </c>
      <c r="FX22" s="28">
        <f t="shared" si="14"/>
        <v>1637.787548654323</v>
      </c>
      <c r="FY22" s="28">
        <f t="shared" si="14"/>
        <v>1704.9368381491502</v>
      </c>
      <c r="FZ22" s="28">
        <f t="shared" si="14"/>
        <v>1774.8392485132651</v>
      </c>
      <c r="GA22" s="28">
        <f t="shared" si="14"/>
        <v>1847.6076577023089</v>
      </c>
      <c r="GB22" s="28">
        <f t="shared" si="14"/>
        <v>1923.3595716681034</v>
      </c>
      <c r="GC22" s="28">
        <f t="shared" si="14"/>
        <v>2002.2173141064955</v>
      </c>
      <c r="GD22" s="28">
        <f t="shared" si="14"/>
        <v>2084.3082239848618</v>
      </c>
      <c r="GE22" s="28">
        <f t="shared" si="15"/>
        <v>2169.7648611682412</v>
      </c>
      <c r="GF22" s="28">
        <f t="shared" si="15"/>
        <v>2258.7252204761389</v>
      </c>
      <c r="GG22" s="28">
        <f t="shared" si="15"/>
        <v>2351.3329545156603</v>
      </c>
      <c r="GH22" s="28">
        <f t="shared" si="15"/>
        <v>2447.7376056508024</v>
      </c>
      <c r="GI22" s="28">
        <f t="shared" si="15"/>
        <v>2548.094847482485</v>
      </c>
      <c r="GJ22" s="28">
        <f t="shared" si="15"/>
        <v>2652.5667362292666</v>
      </c>
      <c r="GK22" s="28">
        <f t="shared" si="15"/>
        <v>2761.3219724146661</v>
      </c>
      <c r="GL22" s="28">
        <f t="shared" si="15"/>
        <v>2874.5361732836673</v>
      </c>
      <c r="GM22" s="28">
        <f t="shared" si="15"/>
        <v>2992.3921563882973</v>
      </c>
      <c r="GN22" s="28">
        <f t="shared" si="15"/>
        <v>3115.0802348002171</v>
      </c>
      <c r="GO22" s="28">
        <f t="shared" si="15"/>
        <v>3242.7985244270258</v>
      </c>
      <c r="GP22" s="28">
        <f t="shared" si="15"/>
        <v>3375.7532639285337</v>
      </c>
      <c r="GQ22" s="28">
        <f t="shared" si="15"/>
        <v>3514.1591477496031</v>
      </c>
      <c r="GR22" s="28">
        <f t="shared" si="15"/>
        <v>3658.2396728073368</v>
      </c>
      <c r="GS22" s="28">
        <f t="shared" si="15"/>
        <v>3808.2274993924375</v>
      </c>
      <c r="GT22" s="28">
        <f t="shared" si="15"/>
        <v>3964.364826867527</v>
      </c>
      <c r="GU22" s="28">
        <f t="shared" si="16"/>
        <v>4126.9037847690952</v>
      </c>
      <c r="GV22" s="28">
        <f t="shared" si="16"/>
        <v>4296.1068399446276</v>
      </c>
      <c r="GW22" s="28">
        <f t="shared" si="16"/>
        <v>4472.2472203823572</v>
      </c>
      <c r="GX22" s="28">
        <f t="shared" si="16"/>
        <v>4655.6093564180337</v>
      </c>
      <c r="GY22" s="28">
        <f t="shared" si="16"/>
        <v>4846.489340031173</v>
      </c>
      <c r="GZ22" s="28">
        <f t="shared" si="16"/>
        <v>5045.1954029724511</v>
      </c>
      <c r="HA22" s="28">
        <f t="shared" si="16"/>
        <v>5252.0484144943212</v>
      </c>
      <c r="HB22" s="28">
        <f t="shared" si="16"/>
        <v>5467.3823994885879</v>
      </c>
      <c r="HC22" s="28">
        <f t="shared" si="16"/>
        <v>5691.5450778676195</v>
      </c>
      <c r="HD22" s="28">
        <f t="shared" si="16"/>
        <v>5924.8984260601919</v>
      </c>
      <c r="HE22" s="28">
        <f t="shared" si="16"/>
        <v>6167.8192615286589</v>
      </c>
      <c r="HF22" s="28">
        <f t="shared" si="16"/>
        <v>6420.6998512513337</v>
      </c>
      <c r="HG22" s="28">
        <f t="shared" si="16"/>
        <v>6683.948545152638</v>
      </c>
      <c r="HH22" s="28">
        <f t="shared" si="16"/>
        <v>6957.9904355038952</v>
      </c>
    </row>
    <row r="23" spans="1:216" ht="16.5" customHeight="1" x14ac:dyDescent="0.2">
      <c r="A23" s="22">
        <f t="shared" si="18"/>
        <v>11</v>
      </c>
      <c r="B23" s="22"/>
      <c r="C23" s="23" t="s">
        <v>238</v>
      </c>
      <c r="D23" s="24"/>
      <c r="E23" s="20">
        <v>37.583555555555549</v>
      </c>
      <c r="F23" s="20">
        <v>1.28</v>
      </c>
      <c r="G23" s="25">
        <v>5.8333333333333341E-2</v>
      </c>
      <c r="H23" s="26">
        <f t="shared" si="0"/>
        <v>5.5444444444444449E-2</v>
      </c>
      <c r="I23" s="26">
        <f t="shared" si="0"/>
        <v>5.2555555555555557E-2</v>
      </c>
      <c r="J23" s="26">
        <f t="shared" si="0"/>
        <v>4.9666666666666665E-2</v>
      </c>
      <c r="K23" s="26">
        <f t="shared" si="0"/>
        <v>4.6777777777777772E-2</v>
      </c>
      <c r="L23" s="26">
        <f t="shared" si="0"/>
        <v>4.388888888888888E-2</v>
      </c>
      <c r="M23" s="26">
        <f t="shared" si="19"/>
        <v>4.1000000000000002E-2</v>
      </c>
      <c r="N23" s="25">
        <f t="shared" si="20"/>
        <v>8.0549740397755976E-2</v>
      </c>
      <c r="P23" s="27">
        <f t="shared" si="1"/>
        <v>-37.583555555555549</v>
      </c>
      <c r="Q23" s="28">
        <f t="shared" si="2"/>
        <v>1.3546666666666667</v>
      </c>
      <c r="R23" s="28">
        <f t="shared" si="3"/>
        <v>1.433688888888889</v>
      </c>
      <c r="S23" s="28">
        <f t="shared" si="3"/>
        <v>1.517320740740741</v>
      </c>
      <c r="T23" s="28">
        <f t="shared" si="3"/>
        <v>1.6058311172839508</v>
      </c>
      <c r="U23" s="28">
        <f t="shared" si="3"/>
        <v>1.6995045991255147</v>
      </c>
      <c r="V23" s="28">
        <f t="shared" si="4"/>
        <v>1.793732687454807</v>
      </c>
      <c r="W23" s="28">
        <f t="shared" si="4"/>
        <v>1.8880033053621539</v>
      </c>
      <c r="X23" s="28">
        <f t="shared" si="4"/>
        <v>1.9817741361951411</v>
      </c>
      <c r="Y23" s="28">
        <f t="shared" si="4"/>
        <v>2.0744771263438251</v>
      </c>
      <c r="Z23" s="28">
        <f t="shared" si="4"/>
        <v>2.1655236224444705</v>
      </c>
      <c r="AA23" s="28">
        <f t="shared" si="5"/>
        <v>2.2543100909646938</v>
      </c>
      <c r="AB23" s="28">
        <f t="shared" si="5"/>
        <v>2.3467368046942463</v>
      </c>
      <c r="AC23" s="28">
        <f t="shared" si="5"/>
        <v>2.4429530136867101</v>
      </c>
      <c r="AD23" s="28">
        <f t="shared" si="5"/>
        <v>2.543114087247865</v>
      </c>
      <c r="AE23" s="28">
        <f t="shared" si="5"/>
        <v>2.6473817648250275</v>
      </c>
      <c r="AF23" s="28">
        <f t="shared" si="5"/>
        <v>2.7559244171828534</v>
      </c>
      <c r="AG23" s="28">
        <f t="shared" si="5"/>
        <v>2.8689173182873504</v>
      </c>
      <c r="AH23" s="28">
        <f t="shared" si="5"/>
        <v>2.9865429283371316</v>
      </c>
      <c r="AI23" s="28">
        <f t="shared" si="5"/>
        <v>3.1089911883989538</v>
      </c>
      <c r="AJ23" s="28">
        <f t="shared" si="5"/>
        <v>3.2364598271233107</v>
      </c>
      <c r="AK23" s="28">
        <f t="shared" si="5"/>
        <v>3.3691546800353662</v>
      </c>
      <c r="AL23" s="28">
        <f t="shared" si="5"/>
        <v>3.5072900219168162</v>
      </c>
      <c r="AM23" s="28">
        <f t="shared" si="5"/>
        <v>3.6510889128154052</v>
      </c>
      <c r="AN23" s="28">
        <f t="shared" si="5"/>
        <v>3.8007835582408367</v>
      </c>
      <c r="AO23" s="28">
        <f t="shared" si="5"/>
        <v>3.9566156841287108</v>
      </c>
      <c r="AP23" s="28">
        <f t="shared" si="5"/>
        <v>4.1188369271779877</v>
      </c>
      <c r="AQ23" s="28">
        <f t="shared" si="6"/>
        <v>4.2877092411922852</v>
      </c>
      <c r="AR23" s="28">
        <f t="shared" si="6"/>
        <v>4.4635053200811683</v>
      </c>
      <c r="AS23" s="28">
        <f t="shared" si="6"/>
        <v>4.6465090382044956</v>
      </c>
      <c r="AT23" s="28">
        <f t="shared" si="6"/>
        <v>4.8370159087708799</v>
      </c>
      <c r="AU23" s="28">
        <f t="shared" si="6"/>
        <v>5.0353335610304857</v>
      </c>
      <c r="AV23" s="28">
        <f t="shared" si="6"/>
        <v>5.2417822370327354</v>
      </c>
      <c r="AW23" s="28">
        <f t="shared" si="6"/>
        <v>5.456695308751077</v>
      </c>
      <c r="AX23" s="28">
        <f t="shared" si="6"/>
        <v>5.6804198164098709</v>
      </c>
      <c r="AY23" s="28">
        <f t="shared" si="6"/>
        <v>5.9133170288826751</v>
      </c>
      <c r="AZ23" s="28">
        <f t="shared" si="6"/>
        <v>6.1557630270668646</v>
      </c>
      <c r="BA23" s="28">
        <f t="shared" si="6"/>
        <v>6.4081493111766052</v>
      </c>
      <c r="BB23" s="28">
        <f t="shared" si="6"/>
        <v>6.6708834329348452</v>
      </c>
      <c r="BC23" s="28">
        <f t="shared" si="6"/>
        <v>6.9443896536851737</v>
      </c>
      <c r="BD23" s="28">
        <f t="shared" si="6"/>
        <v>7.2291096294862651</v>
      </c>
      <c r="BE23" s="28">
        <f t="shared" si="6"/>
        <v>7.5255031242952013</v>
      </c>
      <c r="BF23" s="28">
        <f t="shared" si="6"/>
        <v>7.834048752391304</v>
      </c>
      <c r="BG23" s="28">
        <f t="shared" si="7"/>
        <v>8.1552447512393478</v>
      </c>
      <c r="BH23" s="28">
        <f t="shared" si="7"/>
        <v>8.4896097860401607</v>
      </c>
      <c r="BI23" s="28">
        <f t="shared" si="7"/>
        <v>8.8376837872678067</v>
      </c>
      <c r="BJ23" s="28">
        <f t="shared" si="7"/>
        <v>9.2000288225457858</v>
      </c>
      <c r="BK23" s="28">
        <f t="shared" si="7"/>
        <v>9.577230004270163</v>
      </c>
      <c r="BL23" s="28">
        <f t="shared" si="7"/>
        <v>9.9698964344452392</v>
      </c>
      <c r="BM23" s="28">
        <f t="shared" si="7"/>
        <v>10.378662188257493</v>
      </c>
      <c r="BN23" s="28">
        <f t="shared" si="7"/>
        <v>10.80418733797605</v>
      </c>
      <c r="BO23" s="28">
        <f t="shared" si="7"/>
        <v>11.247159018833067</v>
      </c>
      <c r="BP23" s="28">
        <f t="shared" si="7"/>
        <v>11.708292538605221</v>
      </c>
      <c r="BQ23" s="28">
        <f t="shared" si="7"/>
        <v>12.188332532688035</v>
      </c>
      <c r="BR23" s="28">
        <f t="shared" si="7"/>
        <v>12.688054166528243</v>
      </c>
      <c r="BS23" s="28">
        <f t="shared" si="7"/>
        <v>13.2082643873559</v>
      </c>
      <c r="BT23" s="28">
        <f t="shared" si="7"/>
        <v>13.749803227237491</v>
      </c>
      <c r="BU23" s="28">
        <f t="shared" si="7"/>
        <v>14.313545159554227</v>
      </c>
      <c r="BV23" s="28">
        <f t="shared" si="7"/>
        <v>14.900400511095949</v>
      </c>
      <c r="BW23" s="28">
        <f t="shared" si="8"/>
        <v>15.511316932050882</v>
      </c>
      <c r="BX23" s="28">
        <f t="shared" si="8"/>
        <v>16.147280926264965</v>
      </c>
      <c r="BY23" s="28">
        <f t="shared" si="8"/>
        <v>16.809319444241829</v>
      </c>
      <c r="BZ23" s="28">
        <f t="shared" si="8"/>
        <v>17.498501541455742</v>
      </c>
      <c r="CA23" s="28">
        <f t="shared" si="8"/>
        <v>18.215940104655427</v>
      </c>
      <c r="CB23" s="28">
        <f t="shared" si="8"/>
        <v>18.962793648946299</v>
      </c>
      <c r="CC23" s="28">
        <f t="shared" si="8"/>
        <v>19.740268188553095</v>
      </c>
      <c r="CD23" s="28">
        <f t="shared" si="8"/>
        <v>20.54961918428377</v>
      </c>
      <c r="CE23" s="28">
        <f t="shared" si="8"/>
        <v>21.392153570839405</v>
      </c>
      <c r="CF23" s="28">
        <f t="shared" si="8"/>
        <v>22.269231867243818</v>
      </c>
      <c r="CG23" s="28">
        <f t="shared" si="8"/>
        <v>23.182270373800812</v>
      </c>
      <c r="CH23" s="28">
        <f t="shared" si="8"/>
        <v>24.132743459126644</v>
      </c>
      <c r="CI23" s="28">
        <f t="shared" si="8"/>
        <v>25.122185940950835</v>
      </c>
      <c r="CJ23" s="28">
        <f t="shared" si="8"/>
        <v>26.152195564529819</v>
      </c>
      <c r="CK23" s="28">
        <f t="shared" si="8"/>
        <v>27.22443558267554</v>
      </c>
      <c r="CL23" s="28">
        <f t="shared" si="8"/>
        <v>28.340637441565235</v>
      </c>
      <c r="CM23" s="28">
        <f t="shared" si="9"/>
        <v>29.502603576669408</v>
      </c>
      <c r="CN23" s="28">
        <f t="shared" si="9"/>
        <v>30.712210323312853</v>
      </c>
      <c r="CO23" s="28">
        <f t="shared" si="9"/>
        <v>31.971410946568678</v>
      </c>
      <c r="CP23" s="28">
        <f t="shared" si="9"/>
        <v>33.282238795377992</v>
      </c>
      <c r="CQ23" s="28">
        <f t="shared" si="9"/>
        <v>34.64681058598849</v>
      </c>
      <c r="CR23" s="28">
        <f t="shared" si="9"/>
        <v>36.067329820014017</v>
      </c>
      <c r="CS23" s="28">
        <f t="shared" si="9"/>
        <v>37.546090342634585</v>
      </c>
      <c r="CT23" s="28">
        <f t="shared" si="9"/>
        <v>39.085480046682598</v>
      </c>
      <c r="CU23" s="28">
        <f t="shared" si="9"/>
        <v>40.687984728596582</v>
      </c>
      <c r="CV23" s="28">
        <f t="shared" si="9"/>
        <v>42.356192102469038</v>
      </c>
      <c r="CW23" s="28">
        <f t="shared" si="9"/>
        <v>44.092795978670267</v>
      </c>
      <c r="CX23" s="28">
        <f t="shared" si="9"/>
        <v>45.900600613795746</v>
      </c>
      <c r="CY23" s="28">
        <f t="shared" si="9"/>
        <v>47.782525238961369</v>
      </c>
      <c r="CZ23" s="28">
        <f t="shared" si="9"/>
        <v>49.741608773758784</v>
      </c>
      <c r="DA23" s="28">
        <f t="shared" si="9"/>
        <v>51.781014733482891</v>
      </c>
      <c r="DB23" s="28">
        <f t="shared" si="9"/>
        <v>53.904036337555688</v>
      </c>
      <c r="DC23" s="28">
        <f t="shared" si="10"/>
        <v>56.114101827395466</v>
      </c>
      <c r="DD23" s="28">
        <f t="shared" si="10"/>
        <v>58.414780002318679</v>
      </c>
      <c r="DE23" s="28">
        <f t="shared" si="10"/>
        <v>60.809785982413743</v>
      </c>
      <c r="DF23" s="28">
        <f t="shared" si="10"/>
        <v>63.302987207692702</v>
      </c>
      <c r="DG23" s="28">
        <f t="shared" si="10"/>
        <v>65.898409683208101</v>
      </c>
      <c r="DH23" s="28">
        <f t="shared" si="10"/>
        <v>68.600244480219629</v>
      </c>
      <c r="DI23" s="28">
        <f t="shared" si="10"/>
        <v>71.412854503908633</v>
      </c>
      <c r="DJ23" s="28">
        <f t="shared" si="10"/>
        <v>74.340781538568876</v>
      </c>
      <c r="DK23" s="28">
        <f t="shared" si="10"/>
        <v>77.388753581650192</v>
      </c>
      <c r="DL23" s="28">
        <f t="shared" si="10"/>
        <v>80.561692478497847</v>
      </c>
      <c r="DM23" s="28">
        <f t="shared" si="10"/>
        <v>83.864721870116256</v>
      </c>
      <c r="DN23" s="28">
        <f t="shared" si="10"/>
        <v>87.303175466791018</v>
      </c>
      <c r="DO23" s="28">
        <f t="shared" si="10"/>
        <v>90.882605660929443</v>
      </c>
      <c r="DP23" s="28">
        <f t="shared" si="10"/>
        <v>94.608792493027536</v>
      </c>
      <c r="DQ23" s="28">
        <f t="shared" si="10"/>
        <v>98.487752985241656</v>
      </c>
      <c r="DR23" s="28">
        <f t="shared" si="10"/>
        <v>102.52575085763655</v>
      </c>
      <c r="DS23" s="28">
        <f t="shared" si="11"/>
        <v>106.72930664279964</v>
      </c>
      <c r="DT23" s="28">
        <f t="shared" si="11"/>
        <v>111.10520821515442</v>
      </c>
      <c r="DU23" s="28">
        <f t="shared" si="11"/>
        <v>115.66052175197574</v>
      </c>
      <c r="DV23" s="28">
        <f t="shared" si="11"/>
        <v>120.40260314380673</v>
      </c>
      <c r="DW23" s="28">
        <f t="shared" si="11"/>
        <v>125.33910987270279</v>
      </c>
      <c r="DX23" s="28">
        <f t="shared" si="11"/>
        <v>130.47801337748359</v>
      </c>
      <c r="DY23" s="28">
        <f t="shared" si="11"/>
        <v>135.82761192596041</v>
      </c>
      <c r="DZ23" s="28">
        <f t="shared" si="11"/>
        <v>141.39654401492479</v>
      </c>
      <c r="EA23" s="28">
        <f t="shared" si="11"/>
        <v>147.1938023195367</v>
      </c>
      <c r="EB23" s="28">
        <f t="shared" si="11"/>
        <v>153.2287482146377</v>
      </c>
      <c r="EC23" s="28">
        <f t="shared" si="11"/>
        <v>159.51112689143784</v>
      </c>
      <c r="ED23" s="28">
        <f t="shared" si="11"/>
        <v>166.05108309398679</v>
      </c>
      <c r="EE23" s="28">
        <f t="shared" si="11"/>
        <v>172.85917750084025</v>
      </c>
      <c r="EF23" s="28">
        <f t="shared" si="11"/>
        <v>179.94640377837467</v>
      </c>
      <c r="EG23" s="28">
        <f t="shared" si="11"/>
        <v>187.32420633328803</v>
      </c>
      <c r="EH23" s="28">
        <f t="shared" si="11"/>
        <v>195.00449879295283</v>
      </c>
      <c r="EI23" s="28">
        <f t="shared" si="12"/>
        <v>202.99968324346389</v>
      </c>
      <c r="EJ23" s="28">
        <f t="shared" si="12"/>
        <v>211.32267025644589</v>
      </c>
      <c r="EK23" s="28">
        <f t="shared" si="12"/>
        <v>219.98689973696017</v>
      </c>
      <c r="EL23" s="28">
        <f t="shared" si="12"/>
        <v>229.00636262617553</v>
      </c>
      <c r="EM23" s="28">
        <f t="shared" si="12"/>
        <v>238.39562349384872</v>
      </c>
      <c r="EN23" s="28">
        <f t="shared" si="12"/>
        <v>248.1698440570965</v>
      </c>
      <c r="EO23" s="28">
        <f t="shared" si="12"/>
        <v>258.34480766343745</v>
      </c>
      <c r="EP23" s="28">
        <f t="shared" si="12"/>
        <v>268.93694477763836</v>
      </c>
      <c r="EQ23" s="28">
        <f t="shared" si="12"/>
        <v>279.96335951352154</v>
      </c>
      <c r="ER23" s="28">
        <f t="shared" si="12"/>
        <v>291.4418572535759</v>
      </c>
      <c r="ES23" s="28">
        <f t="shared" si="12"/>
        <v>303.39097340097248</v>
      </c>
      <c r="ET23" s="28">
        <f t="shared" si="12"/>
        <v>315.83000331041234</v>
      </c>
      <c r="EU23" s="28">
        <f t="shared" si="12"/>
        <v>328.77903344613924</v>
      </c>
      <c r="EV23" s="28">
        <f t="shared" si="12"/>
        <v>342.2589738174309</v>
      </c>
      <c r="EW23" s="28">
        <f t="shared" si="12"/>
        <v>356.29159174394556</v>
      </c>
      <c r="EX23" s="28">
        <f t="shared" si="12"/>
        <v>370.89954700544729</v>
      </c>
      <c r="EY23" s="28">
        <f t="shared" si="13"/>
        <v>386.10642843267061</v>
      </c>
      <c r="EZ23" s="28">
        <f t="shared" si="13"/>
        <v>401.93679199841006</v>
      </c>
      <c r="FA23" s="28">
        <f t="shared" si="13"/>
        <v>418.41620047034485</v>
      </c>
      <c r="FB23" s="28">
        <f t="shared" si="13"/>
        <v>435.57126468962895</v>
      </c>
      <c r="FC23" s="28">
        <f t="shared" si="13"/>
        <v>453.42968654190372</v>
      </c>
      <c r="FD23" s="28">
        <f t="shared" si="13"/>
        <v>472.02030369012175</v>
      </c>
      <c r="FE23" s="28">
        <f t="shared" si="13"/>
        <v>491.37313614141669</v>
      </c>
      <c r="FF23" s="28">
        <f t="shared" si="13"/>
        <v>511.51943472321472</v>
      </c>
      <c r="FG23" s="28">
        <f t="shared" si="13"/>
        <v>532.4917315468665</v>
      </c>
      <c r="FH23" s="28">
        <f t="shared" si="13"/>
        <v>554.32389254028794</v>
      </c>
      <c r="FI23" s="28">
        <f t="shared" si="13"/>
        <v>577.05117213443975</v>
      </c>
      <c r="FJ23" s="28">
        <f t="shared" si="13"/>
        <v>600.71027019195174</v>
      </c>
      <c r="FK23" s="28">
        <f t="shared" si="13"/>
        <v>625.3393912698217</v>
      </c>
      <c r="FL23" s="28">
        <f t="shared" si="13"/>
        <v>650.97830631188435</v>
      </c>
      <c r="FM23" s="28">
        <f t="shared" si="13"/>
        <v>677.66841687067154</v>
      </c>
      <c r="FN23" s="28">
        <f t="shared" si="13"/>
        <v>705.45282196236906</v>
      </c>
      <c r="FO23" s="28">
        <f t="shared" si="14"/>
        <v>734.37638766282612</v>
      </c>
      <c r="FP23" s="28">
        <f t="shared" si="14"/>
        <v>764.48581955700195</v>
      </c>
      <c r="FQ23" s="28">
        <f t="shared" si="14"/>
        <v>795.82973815883895</v>
      </c>
      <c r="FR23" s="28">
        <f t="shared" si="14"/>
        <v>828.45875742335124</v>
      </c>
      <c r="FS23" s="28">
        <f t="shared" si="14"/>
        <v>862.42556647770857</v>
      </c>
      <c r="FT23" s="28">
        <f t="shared" si="14"/>
        <v>897.78501470329456</v>
      </c>
      <c r="FU23" s="28">
        <f t="shared" si="14"/>
        <v>934.59420030612955</v>
      </c>
      <c r="FV23" s="28">
        <f t="shared" si="14"/>
        <v>972.91256251868083</v>
      </c>
      <c r="FW23" s="28">
        <f t="shared" si="14"/>
        <v>1012.8019775819466</v>
      </c>
      <c r="FX23" s="28">
        <f t="shared" si="14"/>
        <v>1054.3268586628064</v>
      </c>
      <c r="FY23" s="28">
        <f t="shared" si="14"/>
        <v>1097.5542598679815</v>
      </c>
      <c r="FZ23" s="28">
        <f t="shared" si="14"/>
        <v>1142.5539845225687</v>
      </c>
      <c r="GA23" s="28">
        <f t="shared" si="14"/>
        <v>1189.3986978879939</v>
      </c>
      <c r="GB23" s="28">
        <f t="shared" si="14"/>
        <v>1238.1640445014016</v>
      </c>
      <c r="GC23" s="28">
        <f t="shared" si="14"/>
        <v>1288.928770325959</v>
      </c>
      <c r="GD23" s="28">
        <f t="shared" si="14"/>
        <v>1341.7748499093232</v>
      </c>
      <c r="GE23" s="28">
        <f t="shared" si="15"/>
        <v>1396.7876187556053</v>
      </c>
      <c r="GF23" s="28">
        <f t="shared" si="15"/>
        <v>1454.055911124585</v>
      </c>
      <c r="GG23" s="28">
        <f t="shared" si="15"/>
        <v>1513.6722034806928</v>
      </c>
      <c r="GH23" s="28">
        <f t="shared" si="15"/>
        <v>1575.732763823401</v>
      </c>
      <c r="GI23" s="28">
        <f t="shared" si="15"/>
        <v>1640.3378071401603</v>
      </c>
      <c r="GJ23" s="28">
        <f t="shared" si="15"/>
        <v>1707.5916572329068</v>
      </c>
      <c r="GK23" s="28">
        <f t="shared" si="15"/>
        <v>1777.6029151794557</v>
      </c>
      <c r="GL23" s="28">
        <f t="shared" si="15"/>
        <v>1850.4846347018133</v>
      </c>
      <c r="GM23" s="28">
        <f t="shared" si="15"/>
        <v>1926.3545047245875</v>
      </c>
      <c r="GN23" s="28">
        <f t="shared" si="15"/>
        <v>2005.3350394182955</v>
      </c>
      <c r="GO23" s="28">
        <f t="shared" si="15"/>
        <v>2087.5537760344455</v>
      </c>
      <c r="GP23" s="28">
        <f t="shared" si="15"/>
        <v>2173.1434808518575</v>
      </c>
      <c r="GQ23" s="28">
        <f t="shared" si="15"/>
        <v>2262.2423635667833</v>
      </c>
      <c r="GR23" s="28">
        <f t="shared" si="15"/>
        <v>2354.9943004730212</v>
      </c>
      <c r="GS23" s="28">
        <f t="shared" si="15"/>
        <v>2451.549066792415</v>
      </c>
      <c r="GT23" s="28">
        <f t="shared" si="15"/>
        <v>2552.0625785309039</v>
      </c>
      <c r="GU23" s="28">
        <f t="shared" si="16"/>
        <v>2656.6971442506706</v>
      </c>
      <c r="GV23" s="28">
        <f t="shared" si="16"/>
        <v>2765.621727164948</v>
      </c>
      <c r="GW23" s="28">
        <f t="shared" si="16"/>
        <v>2879.0122179787109</v>
      </c>
      <c r="GX23" s="28">
        <f t="shared" si="16"/>
        <v>2997.0517189158377</v>
      </c>
      <c r="GY23" s="28">
        <f t="shared" si="16"/>
        <v>3119.9308393913866</v>
      </c>
      <c r="GZ23" s="28">
        <f t="shared" si="16"/>
        <v>3247.8480038064331</v>
      </c>
      <c r="HA23" s="28">
        <f t="shared" si="16"/>
        <v>3381.0097719624964</v>
      </c>
      <c r="HB23" s="28">
        <f t="shared" si="16"/>
        <v>3519.6311726129584</v>
      </c>
      <c r="HC23" s="28">
        <f t="shared" si="16"/>
        <v>3663.9360506900894</v>
      </c>
      <c r="HD23" s="28">
        <f t="shared" si="16"/>
        <v>3814.1574287683829</v>
      </c>
      <c r="HE23" s="28">
        <f t="shared" si="16"/>
        <v>3970.5378833478862</v>
      </c>
      <c r="HF23" s="28">
        <f t="shared" si="16"/>
        <v>4133.3299365651492</v>
      </c>
      <c r="HG23" s="28">
        <f t="shared" si="16"/>
        <v>4302.7964639643196</v>
      </c>
      <c r="HH23" s="28">
        <f t="shared" si="16"/>
        <v>4479.2111189868565</v>
      </c>
    </row>
    <row r="24" spans="1:216" ht="16.5" customHeight="1" x14ac:dyDescent="0.2">
      <c r="A24" s="22">
        <f t="shared" si="18"/>
        <v>12</v>
      </c>
      <c r="B24" s="22"/>
      <c r="C24" s="23" t="s">
        <v>239</v>
      </c>
      <c r="D24" s="24"/>
      <c r="E24" s="20">
        <v>179.33722222222224</v>
      </c>
      <c r="F24" s="20">
        <v>5</v>
      </c>
      <c r="G24" s="25">
        <v>8.0533333333333332E-2</v>
      </c>
      <c r="H24" s="26">
        <f t="shared" si="0"/>
        <v>7.3944444444444438E-2</v>
      </c>
      <c r="I24" s="26">
        <f t="shared" si="0"/>
        <v>6.7355555555555544E-2</v>
      </c>
      <c r="J24" s="26">
        <f t="shared" si="0"/>
        <v>6.0766666666666656E-2</v>
      </c>
      <c r="K24" s="26">
        <f t="shared" si="0"/>
        <v>5.4177777777777769E-2</v>
      </c>
      <c r="L24" s="26">
        <f t="shared" si="0"/>
        <v>4.7588888888888882E-2</v>
      </c>
      <c r="M24" s="26">
        <f t="shared" si="19"/>
        <v>4.1000000000000002E-2</v>
      </c>
      <c r="N24" s="25">
        <f t="shared" si="20"/>
        <v>7.8276748019904696E-2</v>
      </c>
      <c r="P24" s="27">
        <f t="shared" si="1"/>
        <v>-179.33722222222224</v>
      </c>
      <c r="Q24" s="28">
        <f t="shared" si="2"/>
        <v>5.4026666666666667</v>
      </c>
      <c r="R24" s="28">
        <f t="shared" si="3"/>
        <v>5.8377614222222221</v>
      </c>
      <c r="S24" s="28">
        <f t="shared" si="3"/>
        <v>6.3078958087585182</v>
      </c>
      <c r="T24" s="28">
        <f t="shared" si="3"/>
        <v>6.8158916845572044</v>
      </c>
      <c r="U24" s="28">
        <f t="shared" si="3"/>
        <v>7.3647981615535443</v>
      </c>
      <c r="V24" s="28">
        <f t="shared" si="4"/>
        <v>7.9093840700550864</v>
      </c>
      <c r="W24" s="28">
        <f t="shared" si="4"/>
        <v>8.4421250281959086</v>
      </c>
      <c r="X24" s="28">
        <f t="shared" si="4"/>
        <v>8.9551248257426135</v>
      </c>
      <c r="Y24" s="28">
        <f t="shared" si="4"/>
        <v>9.4402935885239589</v>
      </c>
      <c r="Z24" s="28">
        <f t="shared" si="4"/>
        <v>9.8895466711867162</v>
      </c>
      <c r="AA24" s="28">
        <f t="shared" si="5"/>
        <v>10.29501808470537</v>
      </c>
      <c r="AB24" s="28">
        <f t="shared" si="5"/>
        <v>10.71711382617829</v>
      </c>
      <c r="AC24" s="28">
        <f t="shared" si="5"/>
        <v>11.156515493051598</v>
      </c>
      <c r="AD24" s="28">
        <f t="shared" si="5"/>
        <v>11.613932628266713</v>
      </c>
      <c r="AE24" s="28">
        <f t="shared" si="5"/>
        <v>12.090103866025649</v>
      </c>
      <c r="AF24" s="28">
        <f t="shared" si="5"/>
        <v>12.585798124532699</v>
      </c>
      <c r="AG24" s="28">
        <f t="shared" si="5"/>
        <v>13.101815847638539</v>
      </c>
      <c r="AH24" s="28">
        <f t="shared" si="5"/>
        <v>13.638990297391718</v>
      </c>
      <c r="AI24" s="28">
        <f t="shared" si="5"/>
        <v>14.198188899584778</v>
      </c>
      <c r="AJ24" s="28">
        <f t="shared" si="5"/>
        <v>14.780314644467753</v>
      </c>
      <c r="AK24" s="28">
        <f t="shared" si="5"/>
        <v>15.386307544890929</v>
      </c>
      <c r="AL24" s="28">
        <f t="shared" si="5"/>
        <v>16.017146154231455</v>
      </c>
      <c r="AM24" s="28">
        <f t="shared" si="5"/>
        <v>16.673849146554943</v>
      </c>
      <c r="AN24" s="28">
        <f t="shared" si="5"/>
        <v>17.357476961563695</v>
      </c>
      <c r="AO24" s="28">
        <f t="shared" si="5"/>
        <v>18.069133516987804</v>
      </c>
      <c r="AP24" s="28">
        <f t="shared" si="5"/>
        <v>18.809967991184305</v>
      </c>
      <c r="AQ24" s="28">
        <f t="shared" si="6"/>
        <v>19.58117667882286</v>
      </c>
      <c r="AR24" s="28">
        <f t="shared" si="6"/>
        <v>20.384004922654597</v>
      </c>
      <c r="AS24" s="28">
        <f t="shared" si="6"/>
        <v>21.219749124483435</v>
      </c>
      <c r="AT24" s="28">
        <f t="shared" si="6"/>
        <v>22.089758838587255</v>
      </c>
      <c r="AU24" s="28">
        <f t="shared" si="6"/>
        <v>22.99543895096933</v>
      </c>
      <c r="AV24" s="28">
        <f t="shared" si="6"/>
        <v>23.938251947959071</v>
      </c>
      <c r="AW24" s="28">
        <f t="shared" si="6"/>
        <v>24.919720277825391</v>
      </c>
      <c r="AX24" s="28">
        <f t="shared" si="6"/>
        <v>25.94142880921623</v>
      </c>
      <c r="AY24" s="28">
        <f t="shared" si="6"/>
        <v>27.005027390394094</v>
      </c>
      <c r="AZ24" s="28">
        <f t="shared" si="6"/>
        <v>28.112233513400248</v>
      </c>
      <c r="BA24" s="28">
        <f t="shared" si="6"/>
        <v>29.264835087449658</v>
      </c>
      <c r="BB24" s="28">
        <f t="shared" si="6"/>
        <v>30.464693326035093</v>
      </c>
      <c r="BC24" s="28">
        <f t="shared" si="6"/>
        <v>31.713745752402531</v>
      </c>
      <c r="BD24" s="28">
        <f t="shared" si="6"/>
        <v>33.014009328251035</v>
      </c>
      <c r="BE24" s="28">
        <f t="shared" si="6"/>
        <v>34.367583710709326</v>
      </c>
      <c r="BF24" s="28">
        <f t="shared" si="6"/>
        <v>35.776654642848406</v>
      </c>
      <c r="BG24" s="28">
        <f t="shared" si="7"/>
        <v>37.243497483205189</v>
      </c>
      <c r="BH24" s="28">
        <f t="shared" si="7"/>
        <v>38.770480880016599</v>
      </c>
      <c r="BI24" s="28">
        <f t="shared" si="7"/>
        <v>40.36007059609728</v>
      </c>
      <c r="BJ24" s="28">
        <f t="shared" si="7"/>
        <v>42.014833490537264</v>
      </c>
      <c r="BK24" s="28">
        <f t="shared" si="7"/>
        <v>43.737441663649285</v>
      </c>
      <c r="BL24" s="28">
        <f t="shared" si="7"/>
        <v>45.5306767718589</v>
      </c>
      <c r="BM24" s="28">
        <f t="shared" si="7"/>
        <v>47.397434519505111</v>
      </c>
      <c r="BN24" s="28">
        <f t="shared" si="7"/>
        <v>49.34072933480482</v>
      </c>
      <c r="BO24" s="28">
        <f t="shared" si="7"/>
        <v>51.363699237531812</v>
      </c>
      <c r="BP24" s="28">
        <f t="shared" si="7"/>
        <v>53.46961090627061</v>
      </c>
      <c r="BQ24" s="28">
        <f t="shared" si="7"/>
        <v>55.661864953427703</v>
      </c>
      <c r="BR24" s="28">
        <f t="shared" si="7"/>
        <v>57.944001416518233</v>
      </c>
      <c r="BS24" s="28">
        <f t="shared" si="7"/>
        <v>60.319705474595473</v>
      </c>
      <c r="BT24" s="28">
        <f t="shared" si="7"/>
        <v>62.792813399053884</v>
      </c>
      <c r="BU24" s="28">
        <f t="shared" si="7"/>
        <v>65.367318748415087</v>
      </c>
      <c r="BV24" s="28">
        <f t="shared" si="7"/>
        <v>68.047378817100096</v>
      </c>
      <c r="BW24" s="28">
        <f t="shared" si="8"/>
        <v>70.837321348601193</v>
      </c>
      <c r="BX24" s="28">
        <f t="shared" si="8"/>
        <v>73.741651523893836</v>
      </c>
      <c r="BY24" s="28">
        <f t="shared" si="8"/>
        <v>76.765059236373475</v>
      </c>
      <c r="BZ24" s="28">
        <f t="shared" si="8"/>
        <v>79.912426665064785</v>
      </c>
      <c r="CA24" s="28">
        <f t="shared" si="8"/>
        <v>83.188836158332435</v>
      </c>
      <c r="CB24" s="28">
        <f t="shared" si="8"/>
        <v>86.599578440824061</v>
      </c>
      <c r="CC24" s="28">
        <f t="shared" si="8"/>
        <v>90.150161156897838</v>
      </c>
      <c r="CD24" s="28">
        <f t="shared" si="8"/>
        <v>93.846317764330635</v>
      </c>
      <c r="CE24" s="28">
        <f t="shared" si="8"/>
        <v>97.69401679266818</v>
      </c>
      <c r="CF24" s="28">
        <f t="shared" si="8"/>
        <v>101.69947148116756</v>
      </c>
      <c r="CG24" s="28">
        <f t="shared" si="8"/>
        <v>105.86914981189543</v>
      </c>
      <c r="CH24" s="28">
        <f t="shared" si="8"/>
        <v>110.20978495418314</v>
      </c>
      <c r="CI24" s="28">
        <f t="shared" si="8"/>
        <v>114.72838613730464</v>
      </c>
      <c r="CJ24" s="28">
        <f t="shared" si="8"/>
        <v>119.43224996893412</v>
      </c>
      <c r="CK24" s="28">
        <f t="shared" si="8"/>
        <v>124.32897221766041</v>
      </c>
      <c r="CL24" s="28">
        <f t="shared" si="8"/>
        <v>129.42646007858448</v>
      </c>
      <c r="CM24" s="28">
        <f t="shared" si="9"/>
        <v>134.73294494180644</v>
      </c>
      <c r="CN24" s="28">
        <f t="shared" si="9"/>
        <v>140.2569956844205</v>
      </c>
      <c r="CO24" s="28">
        <f t="shared" si="9"/>
        <v>146.00753250748173</v>
      </c>
      <c r="CP24" s="28">
        <f t="shared" si="9"/>
        <v>151.99384134028847</v>
      </c>
      <c r="CQ24" s="28">
        <f t="shared" si="9"/>
        <v>158.22558883524027</v>
      </c>
      <c r="CR24" s="28">
        <f t="shared" si="9"/>
        <v>164.71283797748512</v>
      </c>
      <c r="CS24" s="28">
        <f t="shared" si="9"/>
        <v>171.46606433456199</v>
      </c>
      <c r="CT24" s="28">
        <f t="shared" si="9"/>
        <v>178.49617297227903</v>
      </c>
      <c r="CU24" s="28">
        <f t="shared" si="9"/>
        <v>185.81451606414245</v>
      </c>
      <c r="CV24" s="28">
        <f t="shared" si="9"/>
        <v>193.43291122277228</v>
      </c>
      <c r="CW24" s="28">
        <f t="shared" si="9"/>
        <v>201.36366058290594</v>
      </c>
      <c r="CX24" s="28">
        <f t="shared" si="9"/>
        <v>209.61957066680506</v>
      </c>
      <c r="CY24" s="28">
        <f t="shared" si="9"/>
        <v>218.21397306414406</v>
      </c>
      <c r="CZ24" s="28">
        <f t="shared" si="9"/>
        <v>227.16074595977395</v>
      </c>
      <c r="DA24" s="28">
        <f t="shared" si="9"/>
        <v>236.47433654412467</v>
      </c>
      <c r="DB24" s="28">
        <f t="shared" si="9"/>
        <v>246.16978434243376</v>
      </c>
      <c r="DC24" s="28">
        <f t="shared" si="10"/>
        <v>256.2627455004735</v>
      </c>
      <c r="DD24" s="28">
        <f t="shared" si="10"/>
        <v>266.76951806599288</v>
      </c>
      <c r="DE24" s="28">
        <f t="shared" si="10"/>
        <v>277.70706830669855</v>
      </c>
      <c r="DF24" s="28">
        <f t="shared" si="10"/>
        <v>289.09305810727318</v>
      </c>
      <c r="DG24" s="28">
        <f t="shared" si="10"/>
        <v>300.94587348967138</v>
      </c>
      <c r="DH24" s="28">
        <f t="shared" si="10"/>
        <v>313.28465430274787</v>
      </c>
      <c r="DI24" s="28">
        <f t="shared" si="10"/>
        <v>326.12932512916052</v>
      </c>
      <c r="DJ24" s="28">
        <f t="shared" si="10"/>
        <v>339.5006274594561</v>
      </c>
      <c r="DK24" s="28">
        <f t="shared" si="10"/>
        <v>353.42015318529377</v>
      </c>
      <c r="DL24" s="28">
        <f t="shared" si="10"/>
        <v>367.9103794658908</v>
      </c>
      <c r="DM24" s="28">
        <f t="shared" si="10"/>
        <v>382.99470502399231</v>
      </c>
      <c r="DN24" s="28">
        <f t="shared" si="10"/>
        <v>398.69748792997598</v>
      </c>
      <c r="DO24" s="28">
        <f t="shared" si="10"/>
        <v>415.04408493510499</v>
      </c>
      <c r="DP24" s="28">
        <f t="shared" si="10"/>
        <v>432.06089241744428</v>
      </c>
      <c r="DQ24" s="28">
        <f t="shared" si="10"/>
        <v>449.77538900655946</v>
      </c>
      <c r="DR24" s="28">
        <f t="shared" si="10"/>
        <v>468.21617995582835</v>
      </c>
      <c r="DS24" s="28">
        <f t="shared" si="11"/>
        <v>487.41304333401729</v>
      </c>
      <c r="DT24" s="28">
        <f t="shared" si="11"/>
        <v>507.39697811071198</v>
      </c>
      <c r="DU24" s="28">
        <f t="shared" si="11"/>
        <v>528.20025421325113</v>
      </c>
      <c r="DV24" s="28">
        <f t="shared" si="11"/>
        <v>549.85646463599437</v>
      </c>
      <c r="DW24" s="28">
        <f t="shared" si="11"/>
        <v>572.40057968607005</v>
      </c>
      <c r="DX24" s="28">
        <f t="shared" si="11"/>
        <v>595.86900345319884</v>
      </c>
      <c r="DY24" s="28">
        <f t="shared" si="11"/>
        <v>620.29963259477995</v>
      </c>
      <c r="DZ24" s="28">
        <f t="shared" si="11"/>
        <v>645.73191753116589</v>
      </c>
      <c r="EA24" s="28">
        <f t="shared" si="11"/>
        <v>672.20692614994368</v>
      </c>
      <c r="EB24" s="28">
        <f t="shared" si="11"/>
        <v>699.76741012209129</v>
      </c>
      <c r="EC24" s="28">
        <f t="shared" si="11"/>
        <v>728.45787393709702</v>
      </c>
      <c r="ED24" s="28">
        <f t="shared" si="11"/>
        <v>758.32464676851794</v>
      </c>
      <c r="EE24" s="28">
        <f t="shared" si="11"/>
        <v>789.41595728602715</v>
      </c>
      <c r="EF24" s="28">
        <f t="shared" si="11"/>
        <v>821.78201153475425</v>
      </c>
      <c r="EG24" s="28">
        <f t="shared" si="11"/>
        <v>855.47507400767915</v>
      </c>
      <c r="EH24" s="28">
        <f t="shared" si="11"/>
        <v>890.54955204199393</v>
      </c>
      <c r="EI24" s="28">
        <f t="shared" si="12"/>
        <v>927.0620836757156</v>
      </c>
      <c r="EJ24" s="28">
        <f t="shared" si="12"/>
        <v>965.07162910641989</v>
      </c>
      <c r="EK24" s="28">
        <f t="shared" si="12"/>
        <v>1004.6395658997831</v>
      </c>
      <c r="EL24" s="28">
        <f t="shared" si="12"/>
        <v>1045.829788101674</v>
      </c>
      <c r="EM24" s="28">
        <f t="shared" si="12"/>
        <v>1088.7088094138426</v>
      </c>
      <c r="EN24" s="28">
        <f t="shared" si="12"/>
        <v>1133.34587059981</v>
      </c>
      <c r="EO24" s="28">
        <f t="shared" si="12"/>
        <v>1179.8130512944022</v>
      </c>
      <c r="EP24" s="28">
        <f t="shared" si="12"/>
        <v>1228.1853863974725</v>
      </c>
      <c r="EQ24" s="28">
        <f t="shared" si="12"/>
        <v>1278.5409872397688</v>
      </c>
      <c r="ER24" s="28">
        <f t="shared" si="12"/>
        <v>1330.9611677165992</v>
      </c>
      <c r="ES24" s="28">
        <f t="shared" si="12"/>
        <v>1385.5305755929796</v>
      </c>
      <c r="ET24" s="28">
        <f t="shared" si="12"/>
        <v>1442.3373291922917</v>
      </c>
      <c r="EU24" s="28">
        <f t="shared" si="12"/>
        <v>1501.4731596891756</v>
      </c>
      <c r="EV24" s="28">
        <f t="shared" si="12"/>
        <v>1563.0335592364318</v>
      </c>
      <c r="EW24" s="28">
        <f t="shared" si="12"/>
        <v>1627.1179351651253</v>
      </c>
      <c r="EX24" s="28">
        <f t="shared" si="12"/>
        <v>1693.8297705068953</v>
      </c>
      <c r="EY24" s="28">
        <f t="shared" si="13"/>
        <v>1763.2767910976779</v>
      </c>
      <c r="EZ24" s="28">
        <f t="shared" si="13"/>
        <v>1835.5711395326825</v>
      </c>
      <c r="FA24" s="28">
        <f t="shared" si="13"/>
        <v>1910.8295562535225</v>
      </c>
      <c r="FB24" s="28">
        <f t="shared" si="13"/>
        <v>1989.1735680599168</v>
      </c>
      <c r="FC24" s="28">
        <f t="shared" si="13"/>
        <v>2070.7296843503732</v>
      </c>
      <c r="FD24" s="28">
        <f t="shared" si="13"/>
        <v>2155.6296014087384</v>
      </c>
      <c r="FE24" s="28">
        <f t="shared" si="13"/>
        <v>2244.0104150664965</v>
      </c>
      <c r="FF24" s="28">
        <f t="shared" si="13"/>
        <v>2336.0148420842229</v>
      </c>
      <c r="FG24" s="28">
        <f t="shared" si="13"/>
        <v>2431.7914506096758</v>
      </c>
      <c r="FH24" s="28">
        <f t="shared" si="13"/>
        <v>2531.4949000846723</v>
      </c>
      <c r="FI24" s="28">
        <f t="shared" si="13"/>
        <v>2635.2861909881435</v>
      </c>
      <c r="FJ24" s="28">
        <f t="shared" si="13"/>
        <v>2743.3329248186574</v>
      </c>
      <c r="FK24" s="28">
        <f t="shared" si="13"/>
        <v>2855.8095747362222</v>
      </c>
      <c r="FL24" s="28">
        <f t="shared" si="13"/>
        <v>2972.8977673004069</v>
      </c>
      <c r="FM24" s="28">
        <f t="shared" si="13"/>
        <v>3094.7865757597233</v>
      </c>
      <c r="FN24" s="28">
        <f t="shared" si="13"/>
        <v>3221.6728253658716</v>
      </c>
      <c r="FO24" s="28">
        <f t="shared" si="14"/>
        <v>3353.7614112058723</v>
      </c>
      <c r="FP24" s="28">
        <f t="shared" si="14"/>
        <v>3491.2656290653126</v>
      </c>
      <c r="FQ24" s="28">
        <f t="shared" si="14"/>
        <v>3634.4075198569903</v>
      </c>
      <c r="FR24" s="28">
        <f t="shared" si="14"/>
        <v>3783.4182281711269</v>
      </c>
      <c r="FS24" s="28">
        <f t="shared" si="14"/>
        <v>3938.5383755261428</v>
      </c>
      <c r="FT24" s="28">
        <f t="shared" si="14"/>
        <v>4100.018448922714</v>
      </c>
      <c r="FU24" s="28">
        <f t="shared" si="14"/>
        <v>4268.1192053285449</v>
      </c>
      <c r="FV24" s="28">
        <f t="shared" si="14"/>
        <v>4443.1120927470147</v>
      </c>
      <c r="FW24" s="28">
        <f t="shared" si="14"/>
        <v>4625.2796885496418</v>
      </c>
      <c r="FX24" s="28">
        <f t="shared" si="14"/>
        <v>4814.9161557801772</v>
      </c>
      <c r="FY24" s="28">
        <f t="shared" si="14"/>
        <v>5012.3277181671638</v>
      </c>
      <c r="FZ24" s="28">
        <f t="shared" si="14"/>
        <v>5217.8331546120171</v>
      </c>
      <c r="GA24" s="28">
        <f t="shared" si="14"/>
        <v>5431.7643139511092</v>
      </c>
      <c r="GB24" s="28">
        <f t="shared" si="14"/>
        <v>5654.4666508231039</v>
      </c>
      <c r="GC24" s="28">
        <f t="shared" si="14"/>
        <v>5886.2997835068509</v>
      </c>
      <c r="GD24" s="28">
        <f t="shared" si="14"/>
        <v>6127.6380746306313</v>
      </c>
      <c r="GE24" s="28">
        <f t="shared" si="15"/>
        <v>6378.8712356904871</v>
      </c>
      <c r="GF24" s="28">
        <f t="shared" si="15"/>
        <v>6640.4049563537965</v>
      </c>
      <c r="GG24" s="28">
        <f t="shared" si="15"/>
        <v>6912.6615595643016</v>
      </c>
      <c r="GH24" s="28">
        <f t="shared" si="15"/>
        <v>7196.0806835064377</v>
      </c>
      <c r="GI24" s="28">
        <f t="shared" si="15"/>
        <v>7491.1199915302013</v>
      </c>
      <c r="GJ24" s="28">
        <f t="shared" si="15"/>
        <v>7798.2559111829387</v>
      </c>
      <c r="GK24" s="28">
        <f t="shared" si="15"/>
        <v>8117.984403541439</v>
      </c>
      <c r="GL24" s="28">
        <f t="shared" si="15"/>
        <v>8450.8217640866369</v>
      </c>
      <c r="GM24" s="28">
        <f t="shared" si="15"/>
        <v>8797.3054564141876</v>
      </c>
      <c r="GN24" s="28">
        <f t="shared" si="15"/>
        <v>9157.9949801271687</v>
      </c>
      <c r="GO24" s="28">
        <f t="shared" si="15"/>
        <v>9533.4727743123822</v>
      </c>
      <c r="GP24" s="28">
        <f t="shared" si="15"/>
        <v>9924.34515805919</v>
      </c>
      <c r="GQ24" s="28">
        <f t="shared" si="15"/>
        <v>10331.243309539615</v>
      </c>
      <c r="GR24" s="28">
        <f t="shared" si="15"/>
        <v>10754.824285230739</v>
      </c>
      <c r="GS24" s="28">
        <f t="shared" si="15"/>
        <v>11195.772080925199</v>
      </c>
      <c r="GT24" s="28">
        <f t="shared" si="15"/>
        <v>11654.79873624313</v>
      </c>
      <c r="GU24" s="28">
        <f t="shared" si="16"/>
        <v>12132.645484429098</v>
      </c>
      <c r="GV24" s="28">
        <f t="shared" si="16"/>
        <v>12630.083949290691</v>
      </c>
      <c r="GW24" s="28">
        <f t="shared" si="16"/>
        <v>13147.917391211608</v>
      </c>
      <c r="GX24" s="28">
        <f t="shared" si="16"/>
        <v>13686.982004251282</v>
      </c>
      <c r="GY24" s="28">
        <f t="shared" si="16"/>
        <v>14248.148266425584</v>
      </c>
      <c r="GZ24" s="28">
        <f t="shared" si="16"/>
        <v>14832.322345349032</v>
      </c>
      <c r="HA24" s="28">
        <f t="shared" si="16"/>
        <v>15440.447561508341</v>
      </c>
      <c r="HB24" s="28">
        <f t="shared" si="16"/>
        <v>16073.505911530181</v>
      </c>
      <c r="HC24" s="28">
        <f t="shared" si="16"/>
        <v>16732.519653902917</v>
      </c>
      <c r="HD24" s="28">
        <f t="shared" si="16"/>
        <v>17418.552959712935</v>
      </c>
      <c r="HE24" s="28">
        <f t="shared" si="16"/>
        <v>18132.713631061164</v>
      </c>
      <c r="HF24" s="28">
        <f t="shared" si="16"/>
        <v>18876.154889934671</v>
      </c>
      <c r="HG24" s="28">
        <f t="shared" si="16"/>
        <v>19650.07724042199</v>
      </c>
      <c r="HH24" s="28">
        <f t="shared" si="16"/>
        <v>20455.73040727929</v>
      </c>
    </row>
    <row r="25" spans="1:216" ht="16.5" customHeight="1" x14ac:dyDescent="0.2">
      <c r="A25" s="22">
        <f t="shared" si="18"/>
        <v>13</v>
      </c>
      <c r="B25" s="22"/>
      <c r="C25" s="23" t="s">
        <v>240</v>
      </c>
      <c r="D25" s="24"/>
      <c r="E25" s="20">
        <v>63.692777777777771</v>
      </c>
      <c r="F25" s="20">
        <v>2.2999999999999998</v>
      </c>
      <c r="G25" s="25">
        <v>2.7800000000000002E-2</v>
      </c>
      <c r="H25" s="26">
        <f t="shared" si="0"/>
        <v>3.0000000000000002E-2</v>
      </c>
      <c r="I25" s="26">
        <f t="shared" si="0"/>
        <v>3.2199999999999999E-2</v>
      </c>
      <c r="J25" s="26">
        <f t="shared" si="0"/>
        <v>3.44E-2</v>
      </c>
      <c r="K25" s="26">
        <f t="shared" si="0"/>
        <v>3.6600000000000001E-2</v>
      </c>
      <c r="L25" s="26">
        <f t="shared" si="0"/>
        <v>3.8800000000000001E-2</v>
      </c>
      <c r="M25" s="26">
        <f t="shared" si="19"/>
        <v>4.1000000000000002E-2</v>
      </c>
      <c r="N25" s="25">
        <f t="shared" si="20"/>
        <v>7.545956807511045E-2</v>
      </c>
      <c r="P25" s="27">
        <f t="shared" si="1"/>
        <v>-63.692777777777771</v>
      </c>
      <c r="Q25" s="28">
        <f t="shared" si="2"/>
        <v>2.3639399999999999</v>
      </c>
      <c r="R25" s="28">
        <f t="shared" si="3"/>
        <v>2.4296575320000002</v>
      </c>
      <c r="S25" s="28">
        <f t="shared" si="3"/>
        <v>2.4972020113896005</v>
      </c>
      <c r="T25" s="28">
        <f t="shared" si="3"/>
        <v>2.5666242273062316</v>
      </c>
      <c r="U25" s="28">
        <f t="shared" si="3"/>
        <v>2.6379763808253451</v>
      </c>
      <c r="V25" s="28">
        <f t="shared" si="4"/>
        <v>2.7171156722501055</v>
      </c>
      <c r="W25" s="28">
        <f t="shared" si="4"/>
        <v>2.8046067968965591</v>
      </c>
      <c r="X25" s="28">
        <f t="shared" si="4"/>
        <v>2.9010852707098009</v>
      </c>
      <c r="Y25" s="28">
        <f t="shared" si="4"/>
        <v>3.0072649916177796</v>
      </c>
      <c r="Z25" s="28">
        <f t="shared" si="4"/>
        <v>3.1239468732925495</v>
      </c>
      <c r="AA25" s="28">
        <f t="shared" si="5"/>
        <v>3.2520286950975437</v>
      </c>
      <c r="AB25" s="28">
        <f t="shared" si="5"/>
        <v>3.3853618715965426</v>
      </c>
      <c r="AC25" s="28">
        <f t="shared" si="5"/>
        <v>3.5241617083320005</v>
      </c>
      <c r="AD25" s="28">
        <f t="shared" si="5"/>
        <v>3.668652338373612</v>
      </c>
      <c r="AE25" s="28">
        <f t="shared" si="5"/>
        <v>3.8190670842469299</v>
      </c>
      <c r="AF25" s="28">
        <f t="shared" si="5"/>
        <v>3.9756488347010537</v>
      </c>
      <c r="AG25" s="28">
        <f t="shared" si="5"/>
        <v>4.1386504369237969</v>
      </c>
      <c r="AH25" s="28">
        <f t="shared" si="5"/>
        <v>4.3083351048376723</v>
      </c>
      <c r="AI25" s="28">
        <f t="shared" si="5"/>
        <v>4.4849768441360167</v>
      </c>
      <c r="AJ25" s="28">
        <f t="shared" si="5"/>
        <v>4.6688608947455927</v>
      </c>
      <c r="AK25" s="28">
        <f t="shared" si="5"/>
        <v>4.8602841914301615</v>
      </c>
      <c r="AL25" s="28">
        <f t="shared" si="5"/>
        <v>5.0595558432787975</v>
      </c>
      <c r="AM25" s="28">
        <f t="shared" si="5"/>
        <v>5.2669976328532275</v>
      </c>
      <c r="AN25" s="28">
        <f t="shared" si="5"/>
        <v>5.4829445358002094</v>
      </c>
      <c r="AO25" s="28">
        <f t="shared" si="5"/>
        <v>5.7077452617680171</v>
      </c>
      <c r="AP25" s="28">
        <f t="shared" si="5"/>
        <v>5.9417628175005053</v>
      </c>
      <c r="AQ25" s="28">
        <f t="shared" si="6"/>
        <v>6.1853750930180258</v>
      </c>
      <c r="AR25" s="28">
        <f t="shared" si="6"/>
        <v>6.438975471831764</v>
      </c>
      <c r="AS25" s="28">
        <f t="shared" si="6"/>
        <v>6.7029734661768661</v>
      </c>
      <c r="AT25" s="28">
        <f t="shared" si="6"/>
        <v>6.977795378290117</v>
      </c>
      <c r="AU25" s="28">
        <f t="shared" si="6"/>
        <v>7.2638849888000117</v>
      </c>
      <c r="AV25" s="28">
        <f t="shared" si="6"/>
        <v>7.561704273340812</v>
      </c>
      <c r="AW25" s="28">
        <f t="shared" si="6"/>
        <v>7.8717341485477847</v>
      </c>
      <c r="AX25" s="28">
        <f t="shared" si="6"/>
        <v>8.1944752486382431</v>
      </c>
      <c r="AY25" s="28">
        <f t="shared" si="6"/>
        <v>8.5304487338324098</v>
      </c>
      <c r="AZ25" s="28">
        <f t="shared" si="6"/>
        <v>8.8801971319195374</v>
      </c>
      <c r="BA25" s="28">
        <f t="shared" si="6"/>
        <v>9.2442852143282384</v>
      </c>
      <c r="BB25" s="28">
        <f t="shared" si="6"/>
        <v>9.6233009081156951</v>
      </c>
      <c r="BC25" s="28">
        <f t="shared" si="6"/>
        <v>10.017856245348439</v>
      </c>
      <c r="BD25" s="28">
        <f t="shared" si="6"/>
        <v>10.428588351407724</v>
      </c>
      <c r="BE25" s="28">
        <f t="shared" si="6"/>
        <v>10.856160473815439</v>
      </c>
      <c r="BF25" s="28">
        <f t="shared" si="6"/>
        <v>11.301263053241872</v>
      </c>
      <c r="BG25" s="28">
        <f t="shared" si="7"/>
        <v>11.764614838424787</v>
      </c>
      <c r="BH25" s="28">
        <f t="shared" si="7"/>
        <v>12.246964046800203</v>
      </c>
      <c r="BI25" s="28">
        <f t="shared" si="7"/>
        <v>12.74908957271901</v>
      </c>
      <c r="BJ25" s="28">
        <f t="shared" si="7"/>
        <v>13.271802245200488</v>
      </c>
      <c r="BK25" s="28">
        <f t="shared" si="7"/>
        <v>13.815946137253707</v>
      </c>
      <c r="BL25" s="28">
        <f t="shared" si="7"/>
        <v>14.382399928881108</v>
      </c>
      <c r="BM25" s="28">
        <f t="shared" si="7"/>
        <v>14.972078325965233</v>
      </c>
      <c r="BN25" s="28">
        <f t="shared" si="7"/>
        <v>15.585933537329806</v>
      </c>
      <c r="BO25" s="28">
        <f t="shared" si="7"/>
        <v>16.224956812360325</v>
      </c>
      <c r="BP25" s="28">
        <f t="shared" si="7"/>
        <v>16.890180041667097</v>
      </c>
      <c r="BQ25" s="28">
        <f t="shared" si="7"/>
        <v>17.582677423375447</v>
      </c>
      <c r="BR25" s="28">
        <f t="shared" si="7"/>
        <v>18.303567197733837</v>
      </c>
      <c r="BS25" s="28">
        <f t="shared" si="7"/>
        <v>19.054013452840923</v>
      </c>
      <c r="BT25" s="28">
        <f t="shared" si="7"/>
        <v>19.835228004407401</v>
      </c>
      <c r="BU25" s="28">
        <f t="shared" si="7"/>
        <v>20.648472352588104</v>
      </c>
      <c r="BV25" s="28">
        <f t="shared" si="7"/>
        <v>21.495059719044214</v>
      </c>
      <c r="BW25" s="28">
        <f t="shared" si="8"/>
        <v>22.376357167525025</v>
      </c>
      <c r="BX25" s="28">
        <f t="shared" si="8"/>
        <v>23.29378781139355</v>
      </c>
      <c r="BY25" s="28">
        <f t="shared" si="8"/>
        <v>24.248833111660684</v>
      </c>
      <c r="BZ25" s="28">
        <f t="shared" si="8"/>
        <v>25.243035269238771</v>
      </c>
      <c r="CA25" s="28">
        <f t="shared" si="8"/>
        <v>26.277999715277559</v>
      </c>
      <c r="CB25" s="28">
        <f t="shared" si="8"/>
        <v>27.355397703603938</v>
      </c>
      <c r="CC25" s="28">
        <f t="shared" si="8"/>
        <v>28.476969009451697</v>
      </c>
      <c r="CD25" s="28">
        <f t="shared" si="8"/>
        <v>29.644524738839213</v>
      </c>
      <c r="CE25" s="28">
        <f t="shared" si="8"/>
        <v>30.859950253131618</v>
      </c>
      <c r="CF25" s="28">
        <f t="shared" si="8"/>
        <v>32.125208213510014</v>
      </c>
      <c r="CG25" s="28">
        <f t="shared" si="8"/>
        <v>33.442341750263921</v>
      </c>
      <c r="CH25" s="28">
        <f t="shared" si="8"/>
        <v>34.813477762024739</v>
      </c>
      <c r="CI25" s="28">
        <f t="shared" si="8"/>
        <v>36.24083035026775</v>
      </c>
      <c r="CJ25" s="28">
        <f t="shared" si="8"/>
        <v>37.726704394628726</v>
      </c>
      <c r="CK25" s="28">
        <f t="shared" si="8"/>
        <v>39.273499274808501</v>
      </c>
      <c r="CL25" s="28">
        <f t="shared" si="8"/>
        <v>40.883712745075648</v>
      </c>
      <c r="CM25" s="28">
        <f t="shared" si="9"/>
        <v>42.55994496762375</v>
      </c>
      <c r="CN25" s="28">
        <f t="shared" si="9"/>
        <v>44.304902711296322</v>
      </c>
      <c r="CO25" s="28">
        <f t="shared" si="9"/>
        <v>46.121403722459469</v>
      </c>
      <c r="CP25" s="28">
        <f t="shared" si="9"/>
        <v>48.012381275080301</v>
      </c>
      <c r="CQ25" s="28">
        <f t="shared" si="9"/>
        <v>49.98088890735859</v>
      </c>
      <c r="CR25" s="28">
        <f t="shared" si="9"/>
        <v>52.030105352560291</v>
      </c>
      <c r="CS25" s="28">
        <f t="shared" si="9"/>
        <v>54.163339672015262</v>
      </c>
      <c r="CT25" s="28">
        <f t="shared" si="9"/>
        <v>56.384036598567882</v>
      </c>
      <c r="CU25" s="28">
        <f t="shared" si="9"/>
        <v>58.695782099109159</v>
      </c>
      <c r="CV25" s="28">
        <f t="shared" si="9"/>
        <v>61.102309165172628</v>
      </c>
      <c r="CW25" s="28">
        <f t="shared" si="9"/>
        <v>63.607503840944702</v>
      </c>
      <c r="CX25" s="28">
        <f t="shared" si="9"/>
        <v>66.215411498423435</v>
      </c>
      <c r="CY25" s="28">
        <f t="shared" si="9"/>
        <v>68.930243369858786</v>
      </c>
      <c r="CZ25" s="28">
        <f t="shared" si="9"/>
        <v>71.756383348022993</v>
      </c>
      <c r="DA25" s="28">
        <f t="shared" si="9"/>
        <v>74.698395065291933</v>
      </c>
      <c r="DB25" s="28">
        <f t="shared" si="9"/>
        <v>77.76102926296889</v>
      </c>
      <c r="DC25" s="28">
        <f t="shared" si="10"/>
        <v>80.949231462750603</v>
      </c>
      <c r="DD25" s="28">
        <f t="shared" si="10"/>
        <v>84.268149952723377</v>
      </c>
      <c r="DE25" s="28">
        <f t="shared" si="10"/>
        <v>87.723144100785035</v>
      </c>
      <c r="DF25" s="28">
        <f t="shared" si="10"/>
        <v>91.319793008917216</v>
      </c>
      <c r="DG25" s="28">
        <f t="shared" si="10"/>
        <v>95.063904522282812</v>
      </c>
      <c r="DH25" s="28">
        <f t="shared" si="10"/>
        <v>98.961524607696404</v>
      </c>
      <c r="DI25" s="28">
        <f t="shared" si="10"/>
        <v>103.01894711661195</v>
      </c>
      <c r="DJ25" s="28">
        <f t="shared" si="10"/>
        <v>107.24272394839304</v>
      </c>
      <c r="DK25" s="28">
        <f t="shared" si="10"/>
        <v>111.63967563027714</v>
      </c>
      <c r="DL25" s="28">
        <f t="shared" si="10"/>
        <v>116.21690233111849</v>
      </c>
      <c r="DM25" s="28">
        <f t="shared" si="10"/>
        <v>120.98179532669434</v>
      </c>
      <c r="DN25" s="28">
        <f t="shared" si="10"/>
        <v>125.94204893508879</v>
      </c>
      <c r="DO25" s="28">
        <f t="shared" si="10"/>
        <v>131.10567294142743</v>
      </c>
      <c r="DP25" s="28">
        <f t="shared" si="10"/>
        <v>136.48100553202593</v>
      </c>
      <c r="DQ25" s="28">
        <f t="shared" si="10"/>
        <v>142.07672675883899</v>
      </c>
      <c r="DR25" s="28">
        <f t="shared" si="10"/>
        <v>147.90187255595137</v>
      </c>
      <c r="DS25" s="28">
        <f t="shared" si="11"/>
        <v>153.96584933074536</v>
      </c>
      <c r="DT25" s="28">
        <f t="shared" si="11"/>
        <v>160.2784491533059</v>
      </c>
      <c r="DU25" s="28">
        <f t="shared" si="11"/>
        <v>166.84986556859144</v>
      </c>
      <c r="DV25" s="28">
        <f t="shared" si="11"/>
        <v>173.69071005690367</v>
      </c>
      <c r="DW25" s="28">
        <f t="shared" si="11"/>
        <v>180.81202916923669</v>
      </c>
      <c r="DX25" s="28">
        <f t="shared" si="11"/>
        <v>188.22532236517537</v>
      </c>
      <c r="DY25" s="28">
        <f t="shared" si="11"/>
        <v>195.94256058214754</v>
      </c>
      <c r="DZ25" s="28">
        <f t="shared" si="11"/>
        <v>203.97620556601558</v>
      </c>
      <c r="EA25" s="28">
        <f t="shared" si="11"/>
        <v>212.33922999422219</v>
      </c>
      <c r="EB25" s="28">
        <f t="shared" si="11"/>
        <v>221.04513842398529</v>
      </c>
      <c r="EC25" s="28">
        <f t="shared" si="11"/>
        <v>230.10798909936867</v>
      </c>
      <c r="ED25" s="28">
        <f t="shared" si="11"/>
        <v>239.54241665244277</v>
      </c>
      <c r="EE25" s="28">
        <f t="shared" si="11"/>
        <v>249.36365573519291</v>
      </c>
      <c r="EF25" s="28">
        <f t="shared" si="11"/>
        <v>259.58756562033579</v>
      </c>
      <c r="EG25" s="28">
        <f t="shared" si="11"/>
        <v>270.23065581076952</v>
      </c>
      <c r="EH25" s="28">
        <f t="shared" si="11"/>
        <v>281.31011269901103</v>
      </c>
      <c r="EI25" s="28">
        <f t="shared" si="12"/>
        <v>292.84382731967048</v>
      </c>
      <c r="EJ25" s="28">
        <f t="shared" si="12"/>
        <v>304.85042423977694</v>
      </c>
      <c r="EK25" s="28">
        <f t="shared" si="12"/>
        <v>317.34929163360778</v>
      </c>
      <c r="EL25" s="28">
        <f t="shared" si="12"/>
        <v>330.36061259058567</v>
      </c>
      <c r="EM25" s="28">
        <f t="shared" si="12"/>
        <v>343.90539770679965</v>
      </c>
      <c r="EN25" s="28">
        <f t="shared" si="12"/>
        <v>358.00551901277839</v>
      </c>
      <c r="EO25" s="28">
        <f t="shared" si="12"/>
        <v>372.68374529230226</v>
      </c>
      <c r="EP25" s="28">
        <f t="shared" si="12"/>
        <v>387.96377884928665</v>
      </c>
      <c r="EQ25" s="28">
        <f t="shared" si="12"/>
        <v>403.87029378210735</v>
      </c>
      <c r="ER25" s="28">
        <f t="shared" si="12"/>
        <v>420.4289758271737</v>
      </c>
      <c r="ES25" s="28">
        <f t="shared" si="12"/>
        <v>437.66656383608779</v>
      </c>
      <c r="ET25" s="28">
        <f t="shared" si="12"/>
        <v>455.61089295336734</v>
      </c>
      <c r="EU25" s="28">
        <f t="shared" si="12"/>
        <v>474.29093956445536</v>
      </c>
      <c r="EV25" s="28">
        <f t="shared" si="12"/>
        <v>493.73686808659801</v>
      </c>
      <c r="EW25" s="28">
        <f t="shared" si="12"/>
        <v>513.98007967814851</v>
      </c>
      <c r="EX25" s="28">
        <f t="shared" si="12"/>
        <v>535.05326294495251</v>
      </c>
      <c r="EY25" s="28">
        <f t="shared" si="13"/>
        <v>556.99044672569551</v>
      </c>
      <c r="EZ25" s="28">
        <f t="shared" si="13"/>
        <v>579.82705504144894</v>
      </c>
      <c r="FA25" s="28">
        <f t="shared" si="13"/>
        <v>603.59996429814828</v>
      </c>
      <c r="FB25" s="28">
        <f t="shared" si="13"/>
        <v>628.3475628343723</v>
      </c>
      <c r="FC25" s="28">
        <f t="shared" si="13"/>
        <v>654.10981291058147</v>
      </c>
      <c r="FD25" s="28">
        <f t="shared" si="13"/>
        <v>680.92831523991526</v>
      </c>
      <c r="FE25" s="28">
        <f t="shared" si="13"/>
        <v>708.84637616475175</v>
      </c>
      <c r="FF25" s="28">
        <f t="shared" si="13"/>
        <v>737.90907758750654</v>
      </c>
      <c r="FG25" s="28">
        <f t="shared" si="13"/>
        <v>768.16334976859423</v>
      </c>
      <c r="FH25" s="28">
        <f t="shared" si="13"/>
        <v>799.65804710910652</v>
      </c>
      <c r="FI25" s="28">
        <f t="shared" si="13"/>
        <v>832.44402704057984</v>
      </c>
      <c r="FJ25" s="28">
        <f t="shared" si="13"/>
        <v>866.57423214924358</v>
      </c>
      <c r="FK25" s="28">
        <f t="shared" si="13"/>
        <v>902.10377566736247</v>
      </c>
      <c r="FL25" s="28">
        <f t="shared" si="13"/>
        <v>939.0900304697243</v>
      </c>
      <c r="FM25" s="28">
        <f t="shared" si="13"/>
        <v>977.59272171898294</v>
      </c>
      <c r="FN25" s="28">
        <f t="shared" si="13"/>
        <v>1017.6740233094612</v>
      </c>
      <c r="FO25" s="28">
        <f t="shared" si="14"/>
        <v>1059.3986582651489</v>
      </c>
      <c r="FP25" s="28">
        <f t="shared" si="14"/>
        <v>1102.83400325402</v>
      </c>
      <c r="FQ25" s="28">
        <f t="shared" si="14"/>
        <v>1148.0501973874348</v>
      </c>
      <c r="FR25" s="28">
        <f t="shared" si="14"/>
        <v>1195.1202554803194</v>
      </c>
      <c r="FS25" s="28">
        <f t="shared" si="14"/>
        <v>1244.1201859550124</v>
      </c>
      <c r="FT25" s="28">
        <f t="shared" si="14"/>
        <v>1295.1291135791678</v>
      </c>
      <c r="FU25" s="28">
        <f t="shared" si="14"/>
        <v>1348.2294072359136</v>
      </c>
      <c r="FV25" s="28">
        <f t="shared" si="14"/>
        <v>1403.5068129325859</v>
      </c>
      <c r="FW25" s="28">
        <f t="shared" si="14"/>
        <v>1461.050592262822</v>
      </c>
      <c r="FX25" s="28">
        <f t="shared" si="14"/>
        <v>1520.9536665455976</v>
      </c>
      <c r="FY25" s="28">
        <f t="shared" si="14"/>
        <v>1583.3127668739669</v>
      </c>
      <c r="FZ25" s="28">
        <f t="shared" si="14"/>
        <v>1648.2285903157995</v>
      </c>
      <c r="GA25" s="28">
        <f t="shared" si="14"/>
        <v>1715.805962518747</v>
      </c>
      <c r="GB25" s="28">
        <f t="shared" si="14"/>
        <v>1786.1540069820155</v>
      </c>
      <c r="GC25" s="28">
        <f t="shared" si="14"/>
        <v>1859.3863212682779</v>
      </c>
      <c r="GD25" s="28">
        <f t="shared" si="14"/>
        <v>1935.6211604402772</v>
      </c>
      <c r="GE25" s="28">
        <f t="shared" si="15"/>
        <v>2014.9816280183284</v>
      </c>
      <c r="GF25" s="28">
        <f t="shared" si="15"/>
        <v>2097.5958747670797</v>
      </c>
      <c r="GG25" s="28">
        <f t="shared" si="15"/>
        <v>2183.5973056325297</v>
      </c>
      <c r="GH25" s="28">
        <f t="shared" si="15"/>
        <v>2273.1247951634632</v>
      </c>
      <c r="GI25" s="28">
        <f t="shared" si="15"/>
        <v>2366.3229117651649</v>
      </c>
      <c r="GJ25" s="28">
        <f t="shared" si="15"/>
        <v>2463.3421511475367</v>
      </c>
      <c r="GK25" s="28">
        <f t="shared" si="15"/>
        <v>2564.3391793445853</v>
      </c>
      <c r="GL25" s="28">
        <f t="shared" si="15"/>
        <v>2669.4770856977129</v>
      </c>
      <c r="GM25" s="28">
        <f t="shared" si="15"/>
        <v>2778.925646211319</v>
      </c>
      <c r="GN25" s="28">
        <f t="shared" si="15"/>
        <v>2892.8615977059831</v>
      </c>
      <c r="GO25" s="28">
        <f t="shared" si="15"/>
        <v>3011.4689232119281</v>
      </c>
      <c r="GP25" s="28">
        <f t="shared" si="15"/>
        <v>3134.9391490636167</v>
      </c>
      <c r="GQ25" s="28">
        <f t="shared" si="15"/>
        <v>3263.4716541752246</v>
      </c>
      <c r="GR25" s="28">
        <f t="shared" si="15"/>
        <v>3397.2739919964083</v>
      </c>
      <c r="GS25" s="28">
        <f t="shared" si="15"/>
        <v>3536.5622256682609</v>
      </c>
      <c r="GT25" s="28">
        <f t="shared" si="15"/>
        <v>3681.5612769206596</v>
      </c>
      <c r="GU25" s="28">
        <f t="shared" si="16"/>
        <v>3832.5052892744066</v>
      </c>
      <c r="GV25" s="28">
        <f t="shared" si="16"/>
        <v>3989.6380061346567</v>
      </c>
      <c r="GW25" s="28">
        <f t="shared" si="16"/>
        <v>4153.2131643861776</v>
      </c>
      <c r="GX25" s="28">
        <f t="shared" si="16"/>
        <v>4323.4949041260106</v>
      </c>
      <c r="GY25" s="28">
        <f t="shared" si="16"/>
        <v>4500.758195195177</v>
      </c>
      <c r="GZ25" s="28">
        <f t="shared" si="16"/>
        <v>4685.2892811981792</v>
      </c>
      <c r="HA25" s="28">
        <f t="shared" si="16"/>
        <v>4877.3861417273038</v>
      </c>
      <c r="HB25" s="28">
        <f t="shared" si="16"/>
        <v>5077.3589735381229</v>
      </c>
      <c r="HC25" s="28">
        <f t="shared" si="16"/>
        <v>5285.5306914531857</v>
      </c>
      <c r="HD25" s="28">
        <f t="shared" si="16"/>
        <v>5502.2374498027657</v>
      </c>
      <c r="HE25" s="28">
        <f t="shared" si="16"/>
        <v>5727.8291852446782</v>
      </c>
      <c r="HF25" s="28">
        <f t="shared" si="16"/>
        <v>5962.6701818397096</v>
      </c>
      <c r="HG25" s="28">
        <f t="shared" si="16"/>
        <v>6207.1396592951369</v>
      </c>
      <c r="HH25" s="28">
        <f t="shared" si="16"/>
        <v>6461.6323853262375</v>
      </c>
    </row>
    <row r="26" spans="1:216" ht="16.5" customHeight="1" x14ac:dyDescent="0.2">
      <c r="A26" s="22">
        <f t="shared" si="18"/>
        <v>14</v>
      </c>
      <c r="B26" s="22"/>
      <c r="C26" s="23" t="s">
        <v>241</v>
      </c>
      <c r="D26" s="24"/>
      <c r="E26" s="20">
        <v>40.32800000000001</v>
      </c>
      <c r="F26" s="20">
        <v>1.46</v>
      </c>
      <c r="G26" s="25">
        <v>5.6500000000000002E-2</v>
      </c>
      <c r="H26" s="26">
        <f t="shared" si="0"/>
        <v>5.3916666666666668E-2</v>
      </c>
      <c r="I26" s="26">
        <f t="shared" si="0"/>
        <v>5.1333333333333335E-2</v>
      </c>
      <c r="J26" s="26">
        <f t="shared" si="0"/>
        <v>4.8750000000000002E-2</v>
      </c>
      <c r="K26" s="26">
        <f t="shared" si="0"/>
        <v>4.6166666666666668E-2</v>
      </c>
      <c r="L26" s="26">
        <f t="shared" si="0"/>
        <v>4.3583333333333335E-2</v>
      </c>
      <c r="M26" s="26">
        <f t="shared" si="19"/>
        <v>4.1000000000000002E-2</v>
      </c>
      <c r="N26" s="25">
        <f t="shared" si="20"/>
        <v>8.25409583451715E-2</v>
      </c>
      <c r="P26" s="27">
        <f t="shared" si="1"/>
        <v>-40.32800000000001</v>
      </c>
      <c r="Q26" s="28">
        <f t="shared" si="2"/>
        <v>1.5424899999999999</v>
      </c>
      <c r="R26" s="28">
        <f t="shared" si="3"/>
        <v>1.6296406849999998</v>
      </c>
      <c r="S26" s="28">
        <f t="shared" si="3"/>
        <v>1.7217153837024999</v>
      </c>
      <c r="T26" s="28">
        <f t="shared" si="3"/>
        <v>1.818992302881691</v>
      </c>
      <c r="U26" s="28">
        <f t="shared" si="3"/>
        <v>1.9217653679945066</v>
      </c>
      <c r="V26" s="28">
        <f t="shared" si="4"/>
        <v>2.0253805507522102</v>
      </c>
      <c r="W26" s="28">
        <f t="shared" si="4"/>
        <v>2.1293500856908234</v>
      </c>
      <c r="X26" s="28">
        <f t="shared" si="4"/>
        <v>2.2331559023682512</v>
      </c>
      <c r="Y26" s="28">
        <f t="shared" si="4"/>
        <v>2.3362532665275855</v>
      </c>
      <c r="Z26" s="28">
        <f t="shared" si="4"/>
        <v>2.4380749713937462</v>
      </c>
      <c r="AA26" s="28">
        <f t="shared" si="5"/>
        <v>2.5380360452208897</v>
      </c>
      <c r="AB26" s="28">
        <f t="shared" si="5"/>
        <v>2.6420955230749459</v>
      </c>
      <c r="AC26" s="28">
        <f t="shared" si="5"/>
        <v>2.7504214395210185</v>
      </c>
      <c r="AD26" s="28">
        <f t="shared" si="5"/>
        <v>2.8631887185413802</v>
      </c>
      <c r="AE26" s="28">
        <f t="shared" si="5"/>
        <v>2.9805794560015766</v>
      </c>
      <c r="AF26" s="28">
        <f t="shared" si="5"/>
        <v>3.102783213697641</v>
      </c>
      <c r="AG26" s="28">
        <f t="shared" si="5"/>
        <v>3.229997325459244</v>
      </c>
      <c r="AH26" s="28">
        <f t="shared" si="5"/>
        <v>3.3624272158030726</v>
      </c>
      <c r="AI26" s="28">
        <f t="shared" si="5"/>
        <v>3.5002867316509985</v>
      </c>
      <c r="AJ26" s="28">
        <f t="shared" si="5"/>
        <v>3.6437984876486893</v>
      </c>
      <c r="AK26" s="28">
        <f t="shared" si="5"/>
        <v>3.7931942256422855</v>
      </c>
      <c r="AL26" s="28">
        <f t="shared" si="5"/>
        <v>3.9487151888936189</v>
      </c>
      <c r="AM26" s="28">
        <f t="shared" si="5"/>
        <v>4.1106125116382568</v>
      </c>
      <c r="AN26" s="28">
        <f t="shared" si="5"/>
        <v>4.2791476246154252</v>
      </c>
      <c r="AO26" s="28">
        <f t="shared" si="5"/>
        <v>4.4545926772246576</v>
      </c>
      <c r="AP26" s="28">
        <f t="shared" si="5"/>
        <v>4.6372309769908684</v>
      </c>
      <c r="AQ26" s="28">
        <f t="shared" si="6"/>
        <v>4.8273574470474934</v>
      </c>
      <c r="AR26" s="28">
        <f t="shared" si="6"/>
        <v>5.02527910237644</v>
      </c>
      <c r="AS26" s="28">
        <f t="shared" si="6"/>
        <v>5.2313155455738736</v>
      </c>
      <c r="AT26" s="28">
        <f t="shared" si="6"/>
        <v>5.4457994829424017</v>
      </c>
      <c r="AU26" s="28">
        <f t="shared" si="6"/>
        <v>5.6690772617430394</v>
      </c>
      <c r="AV26" s="28">
        <f t="shared" si="6"/>
        <v>5.9015094294745039</v>
      </c>
      <c r="AW26" s="28">
        <f t="shared" si="6"/>
        <v>6.1434713160829579</v>
      </c>
      <c r="AX26" s="28">
        <f t="shared" si="6"/>
        <v>6.3953536400423587</v>
      </c>
      <c r="AY26" s="28">
        <f t="shared" si="6"/>
        <v>6.657563139284095</v>
      </c>
      <c r="AZ26" s="28">
        <f t="shared" si="6"/>
        <v>6.9305232279947422</v>
      </c>
      <c r="BA26" s="28">
        <f t="shared" si="6"/>
        <v>7.2146746803425259</v>
      </c>
      <c r="BB26" s="28">
        <f t="shared" si="6"/>
        <v>7.5104763422365686</v>
      </c>
      <c r="BC26" s="28">
        <f t="shared" si="6"/>
        <v>7.8184058722682677</v>
      </c>
      <c r="BD26" s="28">
        <f t="shared" si="6"/>
        <v>8.1389605130312663</v>
      </c>
      <c r="BE26" s="28">
        <f t="shared" si="6"/>
        <v>8.4726578940655468</v>
      </c>
      <c r="BF26" s="28">
        <f t="shared" si="6"/>
        <v>8.8200368677222336</v>
      </c>
      <c r="BG26" s="28">
        <f t="shared" si="7"/>
        <v>9.1816583792988453</v>
      </c>
      <c r="BH26" s="28">
        <f t="shared" si="7"/>
        <v>9.5581063728500979</v>
      </c>
      <c r="BI26" s="28">
        <f t="shared" si="7"/>
        <v>9.9499887341369515</v>
      </c>
      <c r="BJ26" s="28">
        <f t="shared" si="7"/>
        <v>10.357938272236566</v>
      </c>
      <c r="BK26" s="28">
        <f t="shared" si="7"/>
        <v>10.782613741398265</v>
      </c>
      <c r="BL26" s="28">
        <f t="shared" si="7"/>
        <v>11.224700904795593</v>
      </c>
      <c r="BM26" s="28">
        <f t="shared" si="7"/>
        <v>11.684913641892212</v>
      </c>
      <c r="BN26" s="28">
        <f t="shared" si="7"/>
        <v>12.163995101209792</v>
      </c>
      <c r="BO26" s="28">
        <f t="shared" si="7"/>
        <v>12.662718900359392</v>
      </c>
      <c r="BP26" s="28">
        <f t="shared" si="7"/>
        <v>13.181890375274126</v>
      </c>
      <c r="BQ26" s="28">
        <f t="shared" si="7"/>
        <v>13.722347880660363</v>
      </c>
      <c r="BR26" s="28">
        <f t="shared" si="7"/>
        <v>14.284964143767438</v>
      </c>
      <c r="BS26" s="28">
        <f t="shared" si="7"/>
        <v>14.870647673661901</v>
      </c>
      <c r="BT26" s="28">
        <f t="shared" si="7"/>
        <v>15.480344228282037</v>
      </c>
      <c r="BU26" s="28">
        <f t="shared" si="7"/>
        <v>16.115038341641601</v>
      </c>
      <c r="BV26" s="28">
        <f t="shared" si="7"/>
        <v>16.775754913648903</v>
      </c>
      <c r="BW26" s="28">
        <f t="shared" si="8"/>
        <v>17.463560865108509</v>
      </c>
      <c r="BX26" s="28">
        <f t="shared" si="8"/>
        <v>18.179566860577957</v>
      </c>
      <c r="BY26" s="28">
        <f t="shared" si="8"/>
        <v>18.92492910186165</v>
      </c>
      <c r="BZ26" s="28">
        <f t="shared" si="8"/>
        <v>19.700851195037977</v>
      </c>
      <c r="CA26" s="28">
        <f t="shared" si="8"/>
        <v>20.508586094034534</v>
      </c>
      <c r="CB26" s="28">
        <f t="shared" si="8"/>
        <v>21.34943812388995</v>
      </c>
      <c r="CC26" s="28">
        <f t="shared" si="8"/>
        <v>22.224765086969438</v>
      </c>
      <c r="CD26" s="28">
        <f t="shared" si="8"/>
        <v>23.135980455535183</v>
      </c>
      <c r="CE26" s="28">
        <f t="shared" si="8"/>
        <v>24.084555654212124</v>
      </c>
      <c r="CF26" s="28">
        <f t="shared" si="8"/>
        <v>25.072022436034821</v>
      </c>
      <c r="CG26" s="28">
        <f t="shared" si="8"/>
        <v>26.099975355912246</v>
      </c>
      <c r="CH26" s="28">
        <f t="shared" si="8"/>
        <v>27.170074345504645</v>
      </c>
      <c r="CI26" s="28">
        <f t="shared" si="8"/>
        <v>28.284047393670335</v>
      </c>
      <c r="CJ26" s="28">
        <f t="shared" si="8"/>
        <v>29.443693336810817</v>
      </c>
      <c r="CK26" s="28">
        <f t="shared" si="8"/>
        <v>30.650884763620059</v>
      </c>
      <c r="CL26" s="28">
        <f t="shared" si="8"/>
        <v>31.907571038928481</v>
      </c>
      <c r="CM26" s="28">
        <f t="shared" si="9"/>
        <v>33.215781451524549</v>
      </c>
      <c r="CN26" s="28">
        <f t="shared" si="9"/>
        <v>34.577628491037053</v>
      </c>
      <c r="CO26" s="28">
        <f t="shared" si="9"/>
        <v>35.995311259169569</v>
      </c>
      <c r="CP26" s="28">
        <f t="shared" si="9"/>
        <v>37.47111902079552</v>
      </c>
      <c r="CQ26" s="28">
        <f t="shared" si="9"/>
        <v>39.007434900648136</v>
      </c>
      <c r="CR26" s="28">
        <f t="shared" si="9"/>
        <v>40.606739731574706</v>
      </c>
      <c r="CS26" s="28">
        <f t="shared" si="9"/>
        <v>42.271616060569265</v>
      </c>
      <c r="CT26" s="28">
        <f t="shared" si="9"/>
        <v>44.004752319052599</v>
      </c>
      <c r="CU26" s="28">
        <f t="shared" si="9"/>
        <v>45.808947164133755</v>
      </c>
      <c r="CV26" s="28">
        <f t="shared" si="9"/>
        <v>47.687113997863236</v>
      </c>
      <c r="CW26" s="28">
        <f t="shared" si="9"/>
        <v>49.642285671775625</v>
      </c>
      <c r="CX26" s="28">
        <f t="shared" si="9"/>
        <v>51.677619384318419</v>
      </c>
      <c r="CY26" s="28">
        <f t="shared" si="9"/>
        <v>53.796401779075467</v>
      </c>
      <c r="CZ26" s="28">
        <f t="shared" si="9"/>
        <v>56.002054252017558</v>
      </c>
      <c r="DA26" s="28">
        <f t="shared" si="9"/>
        <v>58.298138476350275</v>
      </c>
      <c r="DB26" s="28">
        <f t="shared" si="9"/>
        <v>60.688362153880632</v>
      </c>
      <c r="DC26" s="28">
        <f t="shared" si="10"/>
        <v>63.176585002189732</v>
      </c>
      <c r="DD26" s="28">
        <f t="shared" si="10"/>
        <v>65.766824987279506</v>
      </c>
      <c r="DE26" s="28">
        <f t="shared" si="10"/>
        <v>68.463264811757966</v>
      </c>
      <c r="DF26" s="28">
        <f t="shared" si="10"/>
        <v>71.270258669040032</v>
      </c>
      <c r="DG26" s="28">
        <f t="shared" si="10"/>
        <v>74.192339274470669</v>
      </c>
      <c r="DH26" s="28">
        <f t="shared" si="10"/>
        <v>77.234225184723954</v>
      </c>
      <c r="DI26" s="28">
        <f t="shared" si="10"/>
        <v>80.400828417297632</v>
      </c>
      <c r="DJ26" s="28">
        <f t="shared" si="10"/>
        <v>83.697262382406834</v>
      </c>
      <c r="DK26" s="28">
        <f t="shared" si="10"/>
        <v>87.128850140085504</v>
      </c>
      <c r="DL26" s="28">
        <f t="shared" si="10"/>
        <v>90.701132995828999</v>
      </c>
      <c r="DM26" s="28">
        <f t="shared" si="10"/>
        <v>94.41987944865798</v>
      </c>
      <c r="DN26" s="28">
        <f t="shared" si="10"/>
        <v>98.291094506052957</v>
      </c>
      <c r="DO26" s="28">
        <f t="shared" si="10"/>
        <v>102.32102938080112</v>
      </c>
      <c r="DP26" s="28">
        <f t="shared" si="10"/>
        <v>106.51619158541396</v>
      </c>
      <c r="DQ26" s="28">
        <f t="shared" si="10"/>
        <v>110.88335544041593</v>
      </c>
      <c r="DR26" s="28">
        <f t="shared" si="10"/>
        <v>115.42957301347298</v>
      </c>
      <c r="DS26" s="28">
        <f t="shared" si="11"/>
        <v>120.16218550702536</v>
      </c>
      <c r="DT26" s="28">
        <f t="shared" si="11"/>
        <v>125.08883511281338</v>
      </c>
      <c r="DU26" s="28">
        <f t="shared" si="11"/>
        <v>130.21747735243872</v>
      </c>
      <c r="DV26" s="28">
        <f t="shared" si="11"/>
        <v>135.55639392388869</v>
      </c>
      <c r="DW26" s="28">
        <f t="shared" si="11"/>
        <v>141.11420607476811</v>
      </c>
      <c r="DX26" s="28">
        <f t="shared" si="11"/>
        <v>146.8998885238336</v>
      </c>
      <c r="DY26" s="28">
        <f t="shared" si="11"/>
        <v>152.92278395331076</v>
      </c>
      <c r="DZ26" s="28">
        <f t="shared" si="11"/>
        <v>159.19261809539648</v>
      </c>
      <c r="EA26" s="28">
        <f t="shared" si="11"/>
        <v>165.71951543730773</v>
      </c>
      <c r="EB26" s="28">
        <f t="shared" si="11"/>
        <v>172.51401557023735</v>
      </c>
      <c r="EC26" s="28">
        <f t="shared" si="11"/>
        <v>179.58709020861707</v>
      </c>
      <c r="ED26" s="28">
        <f t="shared" si="11"/>
        <v>186.95016090717036</v>
      </c>
      <c r="EE26" s="28">
        <f t="shared" si="11"/>
        <v>194.61511750436432</v>
      </c>
      <c r="EF26" s="28">
        <f t="shared" si="11"/>
        <v>202.59433732204323</v>
      </c>
      <c r="EG26" s="28">
        <f t="shared" si="11"/>
        <v>210.90070515224699</v>
      </c>
      <c r="EH26" s="28">
        <f t="shared" si="11"/>
        <v>219.54763406348908</v>
      </c>
      <c r="EI26" s="28">
        <f t="shared" si="12"/>
        <v>228.54908706009212</v>
      </c>
      <c r="EJ26" s="28">
        <f t="shared" si="12"/>
        <v>237.91959962955588</v>
      </c>
      <c r="EK26" s="28">
        <f t="shared" si="12"/>
        <v>247.67430321436765</v>
      </c>
      <c r="EL26" s="28">
        <f t="shared" si="12"/>
        <v>257.82894964615673</v>
      </c>
      <c r="EM26" s="28">
        <f t="shared" si="12"/>
        <v>268.39993658164911</v>
      </c>
      <c r="EN26" s="28">
        <f t="shared" si="12"/>
        <v>279.40433398149673</v>
      </c>
      <c r="EO26" s="28">
        <f t="shared" si="12"/>
        <v>290.8599116747381</v>
      </c>
      <c r="EP26" s="28">
        <f t="shared" si="12"/>
        <v>302.78516805340234</v>
      </c>
      <c r="EQ26" s="28">
        <f t="shared" si="12"/>
        <v>315.19935994359184</v>
      </c>
      <c r="ER26" s="28">
        <f t="shared" si="12"/>
        <v>328.12253370127911</v>
      </c>
      <c r="ES26" s="28">
        <f t="shared" si="12"/>
        <v>341.57555758303153</v>
      </c>
      <c r="ET26" s="28">
        <f t="shared" si="12"/>
        <v>355.58015544393578</v>
      </c>
      <c r="EU26" s="28">
        <f t="shared" si="12"/>
        <v>370.15894181713713</v>
      </c>
      <c r="EV26" s="28">
        <f t="shared" si="12"/>
        <v>385.33545843163972</v>
      </c>
      <c r="EW26" s="28">
        <f t="shared" si="12"/>
        <v>401.13421222733695</v>
      </c>
      <c r="EX26" s="28">
        <f t="shared" si="12"/>
        <v>417.58071492865776</v>
      </c>
      <c r="EY26" s="28">
        <f t="shared" si="13"/>
        <v>434.70152424073268</v>
      </c>
      <c r="EZ26" s="28">
        <f t="shared" si="13"/>
        <v>452.5242867346027</v>
      </c>
      <c r="FA26" s="28">
        <f t="shared" si="13"/>
        <v>471.07778249072135</v>
      </c>
      <c r="FB26" s="28">
        <f t="shared" si="13"/>
        <v>490.39197157284087</v>
      </c>
      <c r="FC26" s="28">
        <f t="shared" si="13"/>
        <v>510.49804240732732</v>
      </c>
      <c r="FD26" s="28">
        <f t="shared" si="13"/>
        <v>531.42846214602775</v>
      </c>
      <c r="FE26" s="28">
        <f t="shared" si="13"/>
        <v>553.21702909401483</v>
      </c>
      <c r="FF26" s="28">
        <f t="shared" si="13"/>
        <v>575.89892728686937</v>
      </c>
      <c r="FG26" s="28">
        <f t="shared" si="13"/>
        <v>599.51078330563098</v>
      </c>
      <c r="FH26" s="28">
        <f t="shared" si="13"/>
        <v>624.09072542116178</v>
      </c>
      <c r="FI26" s="28">
        <f t="shared" si="13"/>
        <v>649.67844516342939</v>
      </c>
      <c r="FJ26" s="28">
        <f t="shared" si="13"/>
        <v>676.31526141512995</v>
      </c>
      <c r="FK26" s="28">
        <f t="shared" si="13"/>
        <v>704.04418713315022</v>
      </c>
      <c r="FL26" s="28">
        <f t="shared" si="13"/>
        <v>732.90999880560935</v>
      </c>
      <c r="FM26" s="28">
        <f t="shared" si="13"/>
        <v>762.9593087566393</v>
      </c>
      <c r="FN26" s="28">
        <f t="shared" si="13"/>
        <v>794.24064041566146</v>
      </c>
      <c r="FO26" s="28">
        <f t="shared" si="14"/>
        <v>826.8045066727035</v>
      </c>
      <c r="FP26" s="28">
        <f t="shared" si="14"/>
        <v>860.70349144628426</v>
      </c>
      <c r="FQ26" s="28">
        <f t="shared" si="14"/>
        <v>895.99233459558184</v>
      </c>
      <c r="FR26" s="28">
        <f t="shared" si="14"/>
        <v>932.72802031400067</v>
      </c>
      <c r="FS26" s="28">
        <f t="shared" si="14"/>
        <v>970.96986914687466</v>
      </c>
      <c r="FT26" s="28">
        <f t="shared" si="14"/>
        <v>1010.7796337818965</v>
      </c>
      <c r="FU26" s="28">
        <f t="shared" si="14"/>
        <v>1052.2215987669542</v>
      </c>
      <c r="FV26" s="28">
        <f t="shared" si="14"/>
        <v>1095.3626843163993</v>
      </c>
      <c r="FW26" s="28">
        <f t="shared" si="14"/>
        <v>1140.2725543733716</v>
      </c>
      <c r="FX26" s="28">
        <f t="shared" si="14"/>
        <v>1187.0237291026797</v>
      </c>
      <c r="FY26" s="28">
        <f t="shared" si="14"/>
        <v>1235.6917019958894</v>
      </c>
      <c r="FZ26" s="28">
        <f t="shared" si="14"/>
        <v>1286.3550617777207</v>
      </c>
      <c r="GA26" s="28">
        <f t="shared" si="14"/>
        <v>1339.0956193106072</v>
      </c>
      <c r="GB26" s="28">
        <f t="shared" si="14"/>
        <v>1393.998539702342</v>
      </c>
      <c r="GC26" s="28">
        <f t="shared" si="14"/>
        <v>1451.152479830138</v>
      </c>
      <c r="GD26" s="28">
        <f t="shared" si="14"/>
        <v>1510.6497315031736</v>
      </c>
      <c r="GE26" s="28">
        <f t="shared" si="15"/>
        <v>1572.5863704948035</v>
      </c>
      <c r="GF26" s="28">
        <f t="shared" si="15"/>
        <v>1637.0624116850904</v>
      </c>
      <c r="GG26" s="28">
        <f t="shared" si="15"/>
        <v>1704.181970564179</v>
      </c>
      <c r="GH26" s="28">
        <f t="shared" si="15"/>
        <v>1774.0534313573103</v>
      </c>
      <c r="GI26" s="28">
        <f t="shared" si="15"/>
        <v>1846.7896220429598</v>
      </c>
      <c r="GJ26" s="28">
        <f t="shared" si="15"/>
        <v>1922.507996546721</v>
      </c>
      <c r="GK26" s="28">
        <f t="shared" si="15"/>
        <v>2001.3308244051364</v>
      </c>
      <c r="GL26" s="28">
        <f t="shared" si="15"/>
        <v>2083.3853882057469</v>
      </c>
      <c r="GM26" s="28">
        <f t="shared" si="15"/>
        <v>2168.8041891221824</v>
      </c>
      <c r="GN26" s="28">
        <f t="shared" si="15"/>
        <v>2257.7251608761917</v>
      </c>
      <c r="GO26" s="28">
        <f t="shared" si="15"/>
        <v>2350.2918924721153</v>
      </c>
      <c r="GP26" s="28">
        <f t="shared" si="15"/>
        <v>2446.6538600634717</v>
      </c>
      <c r="GQ26" s="28">
        <f t="shared" si="15"/>
        <v>2546.9666683260739</v>
      </c>
      <c r="GR26" s="28">
        <f t="shared" si="15"/>
        <v>2651.3923017274428</v>
      </c>
      <c r="GS26" s="28">
        <f t="shared" si="15"/>
        <v>2760.0993860982676</v>
      </c>
      <c r="GT26" s="28">
        <f t="shared" si="15"/>
        <v>2873.2634609282964</v>
      </c>
      <c r="GU26" s="28">
        <f t="shared" si="16"/>
        <v>2991.0672628263565</v>
      </c>
      <c r="GV26" s="28">
        <f t="shared" si="16"/>
        <v>3113.7010206022369</v>
      </c>
      <c r="GW26" s="28">
        <f t="shared" si="16"/>
        <v>3241.3627624469282</v>
      </c>
      <c r="GX26" s="28">
        <f t="shared" si="16"/>
        <v>3374.2586357072519</v>
      </c>
      <c r="GY26" s="28">
        <f t="shared" si="16"/>
        <v>3512.6032397712488</v>
      </c>
      <c r="GZ26" s="28">
        <f t="shared" si="16"/>
        <v>3656.6199726018699</v>
      </c>
      <c r="HA26" s="28">
        <f t="shared" si="16"/>
        <v>3806.5413914785463</v>
      </c>
      <c r="HB26" s="28">
        <f t="shared" si="16"/>
        <v>3962.6095885291666</v>
      </c>
      <c r="HC26" s="28">
        <f t="shared" si="16"/>
        <v>4125.0765816588619</v>
      </c>
      <c r="HD26" s="28">
        <f t="shared" si="16"/>
        <v>4294.2047215068751</v>
      </c>
      <c r="HE26" s="28">
        <f t="shared" si="16"/>
        <v>4470.2671150886563</v>
      </c>
      <c r="HF26" s="28">
        <f t="shared" si="16"/>
        <v>4653.5480668072905</v>
      </c>
      <c r="HG26" s="28">
        <f t="shared" si="16"/>
        <v>4844.3435375463887</v>
      </c>
      <c r="HH26" s="28">
        <f t="shared" si="16"/>
        <v>5042.9616225857899</v>
      </c>
    </row>
    <row r="27" spans="1:216" ht="16.5" customHeight="1" x14ac:dyDescent="0.2">
      <c r="A27" s="22">
        <f t="shared" si="18"/>
        <v>15</v>
      </c>
      <c r="B27" s="22"/>
      <c r="C27" s="23" t="s">
        <v>242</v>
      </c>
      <c r="D27" s="24"/>
      <c r="E27" s="20">
        <v>48.822888888888905</v>
      </c>
      <c r="F27" s="20">
        <v>1.4</v>
      </c>
      <c r="G27" s="25">
        <v>7.0000000000000007E-2</v>
      </c>
      <c r="H27" s="26">
        <f t="shared" si="0"/>
        <v>6.5166666666666678E-2</v>
      </c>
      <c r="I27" s="26">
        <f t="shared" si="0"/>
        <v>6.0333333333333343E-2</v>
      </c>
      <c r="J27" s="26">
        <f t="shared" si="0"/>
        <v>5.5500000000000008E-2</v>
      </c>
      <c r="K27" s="26">
        <f t="shared" si="0"/>
        <v>5.0666666666666672E-2</v>
      </c>
      <c r="L27" s="26">
        <f t="shared" si="0"/>
        <v>4.5833333333333337E-2</v>
      </c>
      <c r="M27" s="26">
        <f t="shared" si="19"/>
        <v>4.1000000000000002E-2</v>
      </c>
      <c r="N27" s="25">
        <f t="shared" si="20"/>
        <v>7.6889560144221658E-2</v>
      </c>
      <c r="P27" s="27">
        <f t="shared" si="1"/>
        <v>-48.822888888888905</v>
      </c>
      <c r="Q27" s="28">
        <f t="shared" si="2"/>
        <v>1.498</v>
      </c>
      <c r="R27" s="28">
        <f t="shared" si="3"/>
        <v>1.6028600000000002</v>
      </c>
      <c r="S27" s="28">
        <f t="shared" si="3"/>
        <v>1.7150602000000004</v>
      </c>
      <c r="T27" s="28">
        <f t="shared" si="3"/>
        <v>1.8351144140000004</v>
      </c>
      <c r="U27" s="28">
        <f t="shared" si="3"/>
        <v>1.9635724229800005</v>
      </c>
      <c r="V27" s="28">
        <f t="shared" si="4"/>
        <v>2.091531892544197</v>
      </c>
      <c r="W27" s="28">
        <f t="shared" si="4"/>
        <v>2.2177209833943636</v>
      </c>
      <c r="X27" s="28">
        <f t="shared" si="4"/>
        <v>2.3408044979727509</v>
      </c>
      <c r="Y27" s="28">
        <f t="shared" si="4"/>
        <v>2.4594052592033702</v>
      </c>
      <c r="Z27" s="28">
        <f t="shared" si="4"/>
        <v>2.5721280002501916</v>
      </c>
      <c r="AA27" s="28">
        <f t="shared" si="5"/>
        <v>2.6775852482604492</v>
      </c>
      <c r="AB27" s="28">
        <f t="shared" si="5"/>
        <v>2.7873662434391275</v>
      </c>
      <c r="AC27" s="28">
        <f t="shared" si="5"/>
        <v>2.9016482594201314</v>
      </c>
      <c r="AD27" s="28">
        <f t="shared" si="5"/>
        <v>3.0206158380563566</v>
      </c>
      <c r="AE27" s="28">
        <f t="shared" si="5"/>
        <v>3.144461087416667</v>
      </c>
      <c r="AF27" s="28">
        <f t="shared" si="5"/>
        <v>3.2733839920007499</v>
      </c>
      <c r="AG27" s="28">
        <f t="shared" si="5"/>
        <v>3.4075927356727802</v>
      </c>
      <c r="AH27" s="28">
        <f t="shared" si="5"/>
        <v>3.5473040378353637</v>
      </c>
      <c r="AI27" s="28">
        <f t="shared" si="5"/>
        <v>3.6927435033866134</v>
      </c>
      <c r="AJ27" s="28">
        <f t="shared" si="5"/>
        <v>3.8441459870254642</v>
      </c>
      <c r="AK27" s="28">
        <f t="shared" si="5"/>
        <v>4.0017559724935081</v>
      </c>
      <c r="AL27" s="28">
        <f t="shared" si="5"/>
        <v>4.1658279673657415</v>
      </c>
      <c r="AM27" s="28">
        <f t="shared" si="5"/>
        <v>4.3366269140277369</v>
      </c>
      <c r="AN27" s="28">
        <f t="shared" si="5"/>
        <v>4.5144286175028734</v>
      </c>
      <c r="AO27" s="28">
        <f t="shared" si="5"/>
        <v>4.6995201908204907</v>
      </c>
      <c r="AP27" s="28">
        <f t="shared" si="5"/>
        <v>4.8922005186441302</v>
      </c>
      <c r="AQ27" s="28">
        <f t="shared" si="6"/>
        <v>5.0927807399085392</v>
      </c>
      <c r="AR27" s="28">
        <f t="shared" si="6"/>
        <v>5.301584750244789</v>
      </c>
      <c r="AS27" s="28">
        <f t="shared" si="6"/>
        <v>5.5189497250048252</v>
      </c>
      <c r="AT27" s="28">
        <f t="shared" si="6"/>
        <v>5.7452266637300227</v>
      </c>
      <c r="AU27" s="28">
        <f t="shared" si="6"/>
        <v>5.9807809569429535</v>
      </c>
      <c r="AV27" s="28">
        <f t="shared" si="6"/>
        <v>6.225992976177614</v>
      </c>
      <c r="AW27" s="28">
        <f t="shared" si="6"/>
        <v>6.4812586882008958</v>
      </c>
      <c r="AX27" s="28">
        <f t="shared" si="6"/>
        <v>6.7469902944171318</v>
      </c>
      <c r="AY27" s="28">
        <f t="shared" si="6"/>
        <v>7.0236168964882335</v>
      </c>
      <c r="AZ27" s="28">
        <f t="shared" si="6"/>
        <v>7.3115851892442505</v>
      </c>
      <c r="BA27" s="28">
        <f t="shared" si="6"/>
        <v>7.6113601820032644</v>
      </c>
      <c r="BB27" s="28">
        <f t="shared" si="6"/>
        <v>7.9234259494653978</v>
      </c>
      <c r="BC27" s="28">
        <f t="shared" si="6"/>
        <v>8.2482864133934779</v>
      </c>
      <c r="BD27" s="28">
        <f t="shared" si="6"/>
        <v>8.5864661563426097</v>
      </c>
      <c r="BE27" s="28">
        <f t="shared" si="6"/>
        <v>8.9385112687526558</v>
      </c>
      <c r="BF27" s="28">
        <f t="shared" si="6"/>
        <v>9.304990230771514</v>
      </c>
      <c r="BG27" s="28">
        <f t="shared" si="7"/>
        <v>9.6864948302331459</v>
      </c>
      <c r="BH27" s="28">
        <f t="shared" si="7"/>
        <v>10.083641118272704</v>
      </c>
      <c r="BI27" s="28">
        <f t="shared" si="7"/>
        <v>10.497070404121883</v>
      </c>
      <c r="BJ27" s="28">
        <f t="shared" si="7"/>
        <v>10.92745029069088</v>
      </c>
      <c r="BK27" s="28">
        <f t="shared" si="7"/>
        <v>11.375475752609205</v>
      </c>
      <c r="BL27" s="28">
        <f t="shared" si="7"/>
        <v>11.841870258466182</v>
      </c>
      <c r="BM27" s="28">
        <f t="shared" si="7"/>
        <v>12.327386939063295</v>
      </c>
      <c r="BN27" s="28">
        <f t="shared" si="7"/>
        <v>12.83280980356489</v>
      </c>
      <c r="BO27" s="28">
        <f t="shared" si="7"/>
        <v>13.358955005511049</v>
      </c>
      <c r="BP27" s="28">
        <f t="shared" si="7"/>
        <v>13.906672160737001</v>
      </c>
      <c r="BQ27" s="28">
        <f t="shared" si="7"/>
        <v>14.476845719327217</v>
      </c>
      <c r="BR27" s="28">
        <f t="shared" si="7"/>
        <v>15.070396393819632</v>
      </c>
      <c r="BS27" s="28">
        <f t="shared" si="7"/>
        <v>15.688282645966236</v>
      </c>
      <c r="BT27" s="28">
        <f t="shared" si="7"/>
        <v>16.331502234450852</v>
      </c>
      <c r="BU27" s="28">
        <f t="shared" si="7"/>
        <v>17.001093826063336</v>
      </c>
      <c r="BV27" s="28">
        <f t="shared" si="7"/>
        <v>17.698138672931933</v>
      </c>
      <c r="BW27" s="28">
        <f t="shared" si="8"/>
        <v>18.42376235852214</v>
      </c>
      <c r="BX27" s="28">
        <f t="shared" si="8"/>
        <v>19.179136615221545</v>
      </c>
      <c r="BY27" s="28">
        <f t="shared" si="8"/>
        <v>19.965481216445628</v>
      </c>
      <c r="BZ27" s="28">
        <f t="shared" si="8"/>
        <v>20.784065946319899</v>
      </c>
      <c r="CA27" s="28">
        <f t="shared" si="8"/>
        <v>21.636212650119013</v>
      </c>
      <c r="CB27" s="28">
        <f t="shared" si="8"/>
        <v>22.523297368773893</v>
      </c>
      <c r="CC27" s="28">
        <f t="shared" si="8"/>
        <v>23.446752560893621</v>
      </c>
      <c r="CD27" s="28">
        <f t="shared" si="8"/>
        <v>24.408069415890257</v>
      </c>
      <c r="CE27" s="28">
        <f t="shared" si="8"/>
        <v>25.408800261941757</v>
      </c>
      <c r="CF27" s="28">
        <f t="shared" si="8"/>
        <v>26.450561072681367</v>
      </c>
      <c r="CG27" s="28">
        <f t="shared" si="8"/>
        <v>27.535034076661301</v>
      </c>
      <c r="CH27" s="28">
        <f t="shared" si="8"/>
        <v>28.663970473804412</v>
      </c>
      <c r="CI27" s="28">
        <f t="shared" si="8"/>
        <v>29.839193263230392</v>
      </c>
      <c r="CJ27" s="28">
        <f t="shared" si="8"/>
        <v>31.062600187022834</v>
      </c>
      <c r="CK27" s="28">
        <f t="shared" si="8"/>
        <v>32.336166794690769</v>
      </c>
      <c r="CL27" s="28">
        <f t="shared" si="8"/>
        <v>33.661949633273089</v>
      </c>
      <c r="CM27" s="28">
        <f t="shared" si="9"/>
        <v>35.04208956823728</v>
      </c>
      <c r="CN27" s="28">
        <f t="shared" si="9"/>
        <v>36.478815240535006</v>
      </c>
      <c r="CO27" s="28">
        <f t="shared" si="9"/>
        <v>37.97444666539694</v>
      </c>
      <c r="CP27" s="28">
        <f t="shared" si="9"/>
        <v>39.531398978678212</v>
      </c>
      <c r="CQ27" s="28">
        <f t="shared" si="9"/>
        <v>41.152186336804014</v>
      </c>
      <c r="CR27" s="28">
        <f t="shared" si="9"/>
        <v>42.839425976612979</v>
      </c>
      <c r="CS27" s="28">
        <f t="shared" si="9"/>
        <v>44.595842441654106</v>
      </c>
      <c r="CT27" s="28">
        <f t="shared" si="9"/>
        <v>46.424271981761919</v>
      </c>
      <c r="CU27" s="28">
        <f t="shared" si="9"/>
        <v>48.327667133014153</v>
      </c>
      <c r="CV27" s="28">
        <f t="shared" si="9"/>
        <v>50.309101485467728</v>
      </c>
      <c r="CW27" s="28">
        <f t="shared" si="9"/>
        <v>52.371774646371904</v>
      </c>
      <c r="CX27" s="28">
        <f t="shared" si="9"/>
        <v>54.519017406873147</v>
      </c>
      <c r="CY27" s="28">
        <f t="shared" si="9"/>
        <v>56.754297120554945</v>
      </c>
      <c r="CZ27" s="28">
        <f t="shared" si="9"/>
        <v>59.08122330249769</v>
      </c>
      <c r="DA27" s="28">
        <f t="shared" si="9"/>
        <v>61.50355345790009</v>
      </c>
      <c r="DB27" s="28">
        <f t="shared" si="9"/>
        <v>64.025199149673995</v>
      </c>
      <c r="DC27" s="28">
        <f t="shared" si="10"/>
        <v>66.650232314810623</v>
      </c>
      <c r="DD27" s="28">
        <f t="shared" si="10"/>
        <v>69.382891839717857</v>
      </c>
      <c r="DE27" s="28">
        <f t="shared" si="10"/>
        <v>72.227590405146287</v>
      </c>
      <c r="DF27" s="28">
        <f t="shared" si="10"/>
        <v>75.18892161175728</v>
      </c>
      <c r="DG27" s="28">
        <f t="shared" si="10"/>
        <v>78.271667397839323</v>
      </c>
      <c r="DH27" s="28">
        <f t="shared" si="10"/>
        <v>81.480805761150734</v>
      </c>
      <c r="DI27" s="28">
        <f t="shared" si="10"/>
        <v>84.821518797357911</v>
      </c>
      <c r="DJ27" s="28">
        <f t="shared" si="10"/>
        <v>88.299201068049584</v>
      </c>
      <c r="DK27" s="28">
        <f t="shared" si="10"/>
        <v>91.919468311839609</v>
      </c>
      <c r="DL27" s="28">
        <f t="shared" si="10"/>
        <v>95.688166512625031</v>
      </c>
      <c r="DM27" s="28">
        <f t="shared" si="10"/>
        <v>99.611381339642648</v>
      </c>
      <c r="DN27" s="28">
        <f t="shared" si="10"/>
        <v>103.69544797456798</v>
      </c>
      <c r="DO27" s="28">
        <f t="shared" si="10"/>
        <v>107.94696134152527</v>
      </c>
      <c r="DP27" s="28">
        <f t="shared" si="10"/>
        <v>112.37278675652779</v>
      </c>
      <c r="DQ27" s="28">
        <f t="shared" si="10"/>
        <v>116.98007101354541</v>
      </c>
      <c r="DR27" s="28">
        <f t="shared" si="10"/>
        <v>121.77625392510076</v>
      </c>
      <c r="DS27" s="28">
        <f t="shared" si="11"/>
        <v>126.76908033602989</v>
      </c>
      <c r="DT27" s="28">
        <f t="shared" si="11"/>
        <v>131.96661262980712</v>
      </c>
      <c r="DU27" s="28">
        <f t="shared" si="11"/>
        <v>137.37724374762919</v>
      </c>
      <c r="DV27" s="28">
        <f t="shared" si="11"/>
        <v>143.00971074128199</v>
      </c>
      <c r="DW27" s="28">
        <f t="shared" si="11"/>
        <v>148.87310888167454</v>
      </c>
      <c r="DX27" s="28">
        <f t="shared" si="11"/>
        <v>154.97690634582318</v>
      </c>
      <c r="DY27" s="28">
        <f t="shared" si="11"/>
        <v>161.33095950600193</v>
      </c>
      <c r="DZ27" s="28">
        <f t="shared" si="11"/>
        <v>167.94552884574799</v>
      </c>
      <c r="EA27" s="28">
        <f t="shared" si="11"/>
        <v>174.83129552842365</v>
      </c>
      <c r="EB27" s="28">
        <f t="shared" si="11"/>
        <v>181.999378645089</v>
      </c>
      <c r="EC27" s="28">
        <f t="shared" si="11"/>
        <v>189.46135316953763</v>
      </c>
      <c r="ED27" s="28">
        <f t="shared" si="11"/>
        <v>197.22926864948866</v>
      </c>
      <c r="EE27" s="28">
        <f t="shared" si="11"/>
        <v>205.31566866411768</v>
      </c>
      <c r="EF27" s="28">
        <f t="shared" si="11"/>
        <v>213.7336110793465</v>
      </c>
      <c r="EG27" s="28">
        <f t="shared" si="11"/>
        <v>222.49668913359969</v>
      </c>
      <c r="EH27" s="28">
        <f t="shared" si="11"/>
        <v>231.61905338807725</v>
      </c>
      <c r="EI27" s="28">
        <f t="shared" si="12"/>
        <v>241.11543457698841</v>
      </c>
      <c r="EJ27" s="28">
        <f t="shared" si="12"/>
        <v>251.00116739464491</v>
      </c>
      <c r="EK27" s="28">
        <f t="shared" si="12"/>
        <v>261.29221525782532</v>
      </c>
      <c r="EL27" s="28">
        <f t="shared" si="12"/>
        <v>272.00519608339613</v>
      </c>
      <c r="EM27" s="28">
        <f t="shared" si="12"/>
        <v>283.15740912281535</v>
      </c>
      <c r="EN27" s="28">
        <f t="shared" si="12"/>
        <v>294.76686289685074</v>
      </c>
      <c r="EO27" s="28">
        <f t="shared" si="12"/>
        <v>306.85230427562158</v>
      </c>
      <c r="EP27" s="28">
        <f t="shared" si="12"/>
        <v>319.43324875092202</v>
      </c>
      <c r="EQ27" s="28">
        <f t="shared" si="12"/>
        <v>332.53001194970977</v>
      </c>
      <c r="ER27" s="28">
        <f t="shared" si="12"/>
        <v>346.16374243964788</v>
      </c>
      <c r="ES27" s="28">
        <f t="shared" si="12"/>
        <v>360.35645587967343</v>
      </c>
      <c r="ET27" s="28">
        <f t="shared" si="12"/>
        <v>375.13107057074001</v>
      </c>
      <c r="EU27" s="28">
        <f t="shared" si="12"/>
        <v>390.51144446414031</v>
      </c>
      <c r="EV27" s="28">
        <f t="shared" si="12"/>
        <v>406.52241368717006</v>
      </c>
      <c r="EW27" s="28">
        <f t="shared" si="12"/>
        <v>423.18983264834401</v>
      </c>
      <c r="EX27" s="28">
        <f t="shared" si="12"/>
        <v>440.54061578692608</v>
      </c>
      <c r="EY27" s="28">
        <f t="shared" si="13"/>
        <v>458.60278103419</v>
      </c>
      <c r="EZ27" s="28">
        <f t="shared" si="13"/>
        <v>477.40549505659175</v>
      </c>
      <c r="FA27" s="28">
        <f t="shared" si="13"/>
        <v>496.97912035391198</v>
      </c>
      <c r="FB27" s="28">
        <f t="shared" si="13"/>
        <v>517.35526428842229</v>
      </c>
      <c r="FC27" s="28">
        <f t="shared" si="13"/>
        <v>538.56683012424753</v>
      </c>
      <c r="FD27" s="28">
        <f t="shared" si="13"/>
        <v>560.64807015934161</v>
      </c>
      <c r="FE27" s="28">
        <f t="shared" si="13"/>
        <v>583.63464103587455</v>
      </c>
      <c r="FF27" s="28">
        <f t="shared" si="13"/>
        <v>607.56366131834534</v>
      </c>
      <c r="FG27" s="28">
        <f t="shared" si="13"/>
        <v>632.47377143239748</v>
      </c>
      <c r="FH27" s="28">
        <f t="shared" si="13"/>
        <v>658.40519606112571</v>
      </c>
      <c r="FI27" s="28">
        <f t="shared" si="13"/>
        <v>685.39980909963185</v>
      </c>
      <c r="FJ27" s="28">
        <f t="shared" si="13"/>
        <v>713.50120127271668</v>
      </c>
      <c r="FK27" s="28">
        <f t="shared" si="13"/>
        <v>742.75475052489799</v>
      </c>
      <c r="FL27" s="28">
        <f t="shared" si="13"/>
        <v>773.20769529641871</v>
      </c>
      <c r="FM27" s="28">
        <f t="shared" si="13"/>
        <v>804.9092108035718</v>
      </c>
      <c r="FN27" s="28">
        <f t="shared" si="13"/>
        <v>837.91048844651823</v>
      </c>
      <c r="FO27" s="28">
        <f t="shared" si="14"/>
        <v>872.26481847282537</v>
      </c>
      <c r="FP27" s="28">
        <f t="shared" si="14"/>
        <v>908.02767603021118</v>
      </c>
      <c r="FQ27" s="28">
        <f t="shared" si="14"/>
        <v>945.25681074744978</v>
      </c>
      <c r="FR27" s="28">
        <f t="shared" si="14"/>
        <v>984.01233998809516</v>
      </c>
      <c r="FS27" s="28">
        <f t="shared" si="14"/>
        <v>1024.3568459276071</v>
      </c>
      <c r="FT27" s="28">
        <f t="shared" si="14"/>
        <v>1066.3554766106388</v>
      </c>
      <c r="FU27" s="28">
        <f t="shared" si="14"/>
        <v>1110.0760511516748</v>
      </c>
      <c r="FV27" s="28">
        <f t="shared" si="14"/>
        <v>1155.5891692488935</v>
      </c>
      <c r="FW27" s="28">
        <f t="shared" si="14"/>
        <v>1202.9683251880981</v>
      </c>
      <c r="FX27" s="28">
        <f t="shared" si="14"/>
        <v>1252.29002652081</v>
      </c>
      <c r="FY27" s="28">
        <f t="shared" si="14"/>
        <v>1303.6339176081631</v>
      </c>
      <c r="FZ27" s="28">
        <f t="shared" si="14"/>
        <v>1357.0829082300977</v>
      </c>
      <c r="GA27" s="28">
        <f t="shared" si="14"/>
        <v>1412.7233074675316</v>
      </c>
      <c r="GB27" s="28">
        <f t="shared" si="14"/>
        <v>1470.6449630737004</v>
      </c>
      <c r="GC27" s="28">
        <f t="shared" si="14"/>
        <v>1530.9414065597221</v>
      </c>
      <c r="GD27" s="28">
        <f t="shared" si="14"/>
        <v>1593.7100042286706</v>
      </c>
      <c r="GE27" s="28">
        <f t="shared" si="15"/>
        <v>1659.0521144020461</v>
      </c>
      <c r="GF27" s="28">
        <f t="shared" si="15"/>
        <v>1727.0732510925297</v>
      </c>
      <c r="GG27" s="28">
        <f t="shared" si="15"/>
        <v>1797.8832543873234</v>
      </c>
      <c r="GH27" s="28">
        <f t="shared" si="15"/>
        <v>1871.5964678172036</v>
      </c>
      <c r="GI27" s="28">
        <f t="shared" si="15"/>
        <v>1948.3319229977087</v>
      </c>
      <c r="GJ27" s="28">
        <f t="shared" si="15"/>
        <v>2028.2135318406147</v>
      </c>
      <c r="GK27" s="28">
        <f t="shared" si="15"/>
        <v>2111.3702866460799</v>
      </c>
      <c r="GL27" s="28">
        <f t="shared" si="15"/>
        <v>2197.9364683985691</v>
      </c>
      <c r="GM27" s="28">
        <f t="shared" si="15"/>
        <v>2288.0518636029101</v>
      </c>
      <c r="GN27" s="28">
        <f t="shared" si="15"/>
        <v>2381.8619900106291</v>
      </c>
      <c r="GO27" s="28">
        <f t="shared" si="15"/>
        <v>2479.5183316010648</v>
      </c>
      <c r="GP27" s="28">
        <f t="shared" si="15"/>
        <v>2581.1785831967081</v>
      </c>
      <c r="GQ27" s="28">
        <f t="shared" si="15"/>
        <v>2687.006905107773</v>
      </c>
      <c r="GR27" s="28">
        <f t="shared" si="15"/>
        <v>2797.1741882171914</v>
      </c>
      <c r="GS27" s="28">
        <f t="shared" si="15"/>
        <v>2911.8583299340962</v>
      </c>
      <c r="GT27" s="28">
        <f t="shared" si="15"/>
        <v>3031.244521461394</v>
      </c>
      <c r="GU27" s="28">
        <f t="shared" si="16"/>
        <v>3155.5255468413111</v>
      </c>
      <c r="GV27" s="28">
        <f t="shared" si="16"/>
        <v>3284.9020942618045</v>
      </c>
      <c r="GW27" s="28">
        <f t="shared" si="16"/>
        <v>3419.5830801265383</v>
      </c>
      <c r="GX27" s="28">
        <f t="shared" si="16"/>
        <v>3559.7859864117263</v>
      </c>
      <c r="GY27" s="28">
        <f t="shared" si="16"/>
        <v>3705.7372118546068</v>
      </c>
      <c r="GZ27" s="28">
        <f t="shared" si="16"/>
        <v>3857.6724375406452</v>
      </c>
      <c r="HA27" s="28">
        <f t="shared" si="16"/>
        <v>4015.8370074798113</v>
      </c>
      <c r="HB27" s="28">
        <f t="shared" si="16"/>
        <v>4180.4863247864832</v>
      </c>
      <c r="HC27" s="28">
        <f t="shared" si="16"/>
        <v>4351.886264102729</v>
      </c>
      <c r="HD27" s="28">
        <f t="shared" si="16"/>
        <v>4530.313600930941</v>
      </c>
      <c r="HE27" s="28">
        <f t="shared" si="16"/>
        <v>4716.0564585691091</v>
      </c>
      <c r="HF27" s="28">
        <f t="shared" si="16"/>
        <v>4909.4147733704422</v>
      </c>
      <c r="HG27" s="28">
        <f t="shared" si="16"/>
        <v>5110.7007790786301</v>
      </c>
      <c r="HH27" s="28">
        <f t="shared" si="16"/>
        <v>5320.2395110208536</v>
      </c>
    </row>
    <row r="28" spans="1:216" ht="16.5" customHeight="1" x14ac:dyDescent="0.2">
      <c r="A28" s="22">
        <f t="shared" si="18"/>
        <v>16</v>
      </c>
      <c r="B28" s="22"/>
      <c r="C28" s="23" t="s">
        <v>243</v>
      </c>
      <c r="D28" s="24"/>
      <c r="E28" s="20">
        <v>88.794333333333327</v>
      </c>
      <c r="F28" s="20">
        <v>2.95</v>
      </c>
      <c r="G28" s="25">
        <v>5.1200000000000002E-2</v>
      </c>
      <c r="H28" s="26">
        <f t="shared" si="0"/>
        <v>4.9500000000000002E-2</v>
      </c>
      <c r="I28" s="26">
        <f t="shared" si="0"/>
        <v>4.7800000000000002E-2</v>
      </c>
      <c r="J28" s="26">
        <f t="shared" si="0"/>
        <v>4.6100000000000002E-2</v>
      </c>
      <c r="K28" s="26">
        <f t="shared" si="0"/>
        <v>4.4400000000000002E-2</v>
      </c>
      <c r="L28" s="26">
        <f t="shared" si="0"/>
        <v>4.2700000000000002E-2</v>
      </c>
      <c r="M28" s="26">
        <f t="shared" si="19"/>
        <v>4.1000000000000002E-2</v>
      </c>
      <c r="N28" s="25">
        <f t="shared" si="20"/>
        <v>7.7882859117863079E-2</v>
      </c>
      <c r="P28" s="27">
        <f t="shared" si="1"/>
        <v>-88.794333333333327</v>
      </c>
      <c r="Q28" s="28">
        <f t="shared" si="2"/>
        <v>3.1010399999999998</v>
      </c>
      <c r="R28" s="28">
        <f t="shared" si="3"/>
        <v>3.2598132479999995</v>
      </c>
      <c r="S28" s="28">
        <f t="shared" si="3"/>
        <v>3.4267156862975994</v>
      </c>
      <c r="T28" s="28">
        <f t="shared" si="3"/>
        <v>3.6021635294360363</v>
      </c>
      <c r="U28" s="28">
        <f t="shared" si="3"/>
        <v>3.7865943021431612</v>
      </c>
      <c r="V28" s="28">
        <f t="shared" si="4"/>
        <v>3.9740307200992482</v>
      </c>
      <c r="W28" s="28">
        <f t="shared" si="4"/>
        <v>4.1639893885199921</v>
      </c>
      <c r="X28" s="28">
        <f t="shared" si="4"/>
        <v>4.3559492993307636</v>
      </c>
      <c r="Y28" s="28">
        <f t="shared" si="4"/>
        <v>4.5493534482210496</v>
      </c>
      <c r="Z28" s="28">
        <f t="shared" si="4"/>
        <v>4.7436108404600885</v>
      </c>
      <c r="AA28" s="28">
        <f t="shared" si="5"/>
        <v>4.9380988849189515</v>
      </c>
      <c r="AB28" s="28">
        <f t="shared" si="5"/>
        <v>5.1405609392006282</v>
      </c>
      <c r="AC28" s="28">
        <f t="shared" si="5"/>
        <v>5.3513239377078534</v>
      </c>
      <c r="AD28" s="28">
        <f t="shared" si="5"/>
        <v>5.5707282191538754</v>
      </c>
      <c r="AE28" s="28">
        <f t="shared" si="5"/>
        <v>5.7991280761391835</v>
      </c>
      <c r="AF28" s="28">
        <f t="shared" si="5"/>
        <v>6.0368923272608894</v>
      </c>
      <c r="AG28" s="28">
        <f t="shared" si="5"/>
        <v>6.2844049126785855</v>
      </c>
      <c r="AH28" s="28">
        <f t="shared" si="5"/>
        <v>6.5420655140984074</v>
      </c>
      <c r="AI28" s="28">
        <f t="shared" si="5"/>
        <v>6.8102902001764418</v>
      </c>
      <c r="AJ28" s="28">
        <f t="shared" si="5"/>
        <v>7.0895120983836755</v>
      </c>
      <c r="AK28" s="28">
        <f t="shared" si="5"/>
        <v>7.3801820944174059</v>
      </c>
      <c r="AL28" s="28">
        <f t="shared" si="5"/>
        <v>7.6827695602885191</v>
      </c>
      <c r="AM28" s="28">
        <f t="shared" si="5"/>
        <v>7.9977631122603476</v>
      </c>
      <c r="AN28" s="28">
        <f t="shared" si="5"/>
        <v>8.3256713998630207</v>
      </c>
      <c r="AO28" s="28">
        <f t="shared" si="5"/>
        <v>8.6670239272574037</v>
      </c>
      <c r="AP28" s="28">
        <f t="shared" ref="AP28:BE33" si="21">AO28*(1+$M28)</f>
        <v>9.0223719082749572</v>
      </c>
      <c r="AQ28" s="28">
        <f t="shared" si="21"/>
        <v>9.392289156514229</v>
      </c>
      <c r="AR28" s="28">
        <f t="shared" si="21"/>
        <v>9.7773730119313118</v>
      </c>
      <c r="AS28" s="28">
        <f t="shared" si="21"/>
        <v>10.178245305420495</v>
      </c>
      <c r="AT28" s="28">
        <f t="shared" si="21"/>
        <v>10.595553362942734</v>
      </c>
      <c r="AU28" s="28">
        <f t="shared" si="21"/>
        <v>11.029971050823386</v>
      </c>
      <c r="AV28" s="28">
        <f t="shared" si="21"/>
        <v>11.482199863907145</v>
      </c>
      <c r="AW28" s="28">
        <f t="shared" si="21"/>
        <v>11.952970058327336</v>
      </c>
      <c r="AX28" s="28">
        <f t="shared" si="21"/>
        <v>12.443041830718757</v>
      </c>
      <c r="AY28" s="28">
        <f t="shared" si="21"/>
        <v>12.953206545778224</v>
      </c>
      <c r="AZ28" s="28">
        <f t="shared" si="21"/>
        <v>13.48428801415513</v>
      </c>
      <c r="BA28" s="28">
        <f t="shared" si="21"/>
        <v>14.037143822735489</v>
      </c>
      <c r="BB28" s="28">
        <f t="shared" si="21"/>
        <v>14.612666719467644</v>
      </c>
      <c r="BC28" s="28">
        <f t="shared" si="21"/>
        <v>15.211786054965815</v>
      </c>
      <c r="BD28" s="28">
        <f t="shared" si="21"/>
        <v>15.835469283219412</v>
      </c>
      <c r="BE28" s="28">
        <f t="shared" si="21"/>
        <v>16.484723523831406</v>
      </c>
      <c r="BF28" s="28">
        <f t="shared" si="6"/>
        <v>17.160597188308493</v>
      </c>
      <c r="BG28" s="28">
        <f t="shared" si="7"/>
        <v>17.86418167302914</v>
      </c>
      <c r="BH28" s="28">
        <f t="shared" si="7"/>
        <v>18.596613121623335</v>
      </c>
      <c r="BI28" s="28">
        <f t="shared" si="7"/>
        <v>19.359074259609891</v>
      </c>
      <c r="BJ28" s="28">
        <f t="shared" si="7"/>
        <v>20.152796304253894</v>
      </c>
      <c r="BK28" s="28">
        <f t="shared" si="7"/>
        <v>20.9790609527283</v>
      </c>
      <c r="BL28" s="28">
        <f t="shared" si="7"/>
        <v>21.839202451790158</v>
      </c>
      <c r="BM28" s="28">
        <f t="shared" si="7"/>
        <v>22.734609752313553</v>
      </c>
      <c r="BN28" s="28">
        <f t="shared" si="7"/>
        <v>23.666728752158406</v>
      </c>
      <c r="BO28" s="28">
        <f t="shared" si="7"/>
        <v>24.6370646309969</v>
      </c>
      <c r="BP28" s="28">
        <f t="shared" si="7"/>
        <v>25.647184280867769</v>
      </c>
      <c r="BQ28" s="28">
        <f t="shared" si="7"/>
        <v>26.698718836383346</v>
      </c>
      <c r="BR28" s="28">
        <f t="shared" si="7"/>
        <v>27.793366308675061</v>
      </c>
      <c r="BS28" s="28">
        <f t="shared" si="7"/>
        <v>28.932894327330736</v>
      </c>
      <c r="BT28" s="28">
        <f t="shared" si="7"/>
        <v>30.119142994751293</v>
      </c>
      <c r="BU28" s="28">
        <f t="shared" si="7"/>
        <v>31.354027857536092</v>
      </c>
      <c r="BV28" s="28">
        <f t="shared" ref="BV28:CK33" si="22">BU28*(1+$M28)</f>
        <v>32.639542999695067</v>
      </c>
      <c r="BW28" s="28">
        <f t="shared" si="22"/>
        <v>33.977764262682562</v>
      </c>
      <c r="BX28" s="28">
        <f t="shared" si="22"/>
        <v>35.370852597452547</v>
      </c>
      <c r="BY28" s="28">
        <f t="shared" si="22"/>
        <v>36.821057553948101</v>
      </c>
      <c r="BZ28" s="28">
        <f t="shared" si="22"/>
        <v>38.330720913659974</v>
      </c>
      <c r="CA28" s="28">
        <f t="shared" si="22"/>
        <v>39.902280471120029</v>
      </c>
      <c r="CB28" s="28">
        <f t="shared" si="22"/>
        <v>41.538273970435945</v>
      </c>
      <c r="CC28" s="28">
        <f t="shared" si="22"/>
        <v>43.241343203223813</v>
      </c>
      <c r="CD28" s="28">
        <f t="shared" si="22"/>
        <v>45.014238274555986</v>
      </c>
      <c r="CE28" s="28">
        <f t="shared" si="22"/>
        <v>46.859822043812777</v>
      </c>
      <c r="CF28" s="28">
        <f t="shared" si="22"/>
        <v>48.781074747609097</v>
      </c>
      <c r="CG28" s="28">
        <f t="shared" si="22"/>
        <v>50.781098812261064</v>
      </c>
      <c r="CH28" s="28">
        <f t="shared" si="22"/>
        <v>52.863123863563764</v>
      </c>
      <c r="CI28" s="28">
        <f t="shared" si="22"/>
        <v>55.030511941969877</v>
      </c>
      <c r="CJ28" s="28">
        <f t="shared" si="22"/>
        <v>57.286762931590637</v>
      </c>
      <c r="CK28" s="28">
        <f t="shared" si="22"/>
        <v>59.635520211785845</v>
      </c>
      <c r="CL28" s="28">
        <f t="shared" si="8"/>
        <v>62.08057654046906</v>
      </c>
      <c r="CM28" s="28">
        <f t="shared" si="9"/>
        <v>64.625880178628293</v>
      </c>
      <c r="CN28" s="28">
        <f t="shared" si="9"/>
        <v>67.275541265952043</v>
      </c>
      <c r="CO28" s="28">
        <f t="shared" si="9"/>
        <v>70.033838457856078</v>
      </c>
      <c r="CP28" s="28">
        <f t="shared" si="9"/>
        <v>72.905225834628169</v>
      </c>
      <c r="CQ28" s="28">
        <f t="shared" si="9"/>
        <v>75.894340093847916</v>
      </c>
      <c r="CR28" s="28">
        <f t="shared" si="9"/>
        <v>79.006008037695679</v>
      </c>
      <c r="CS28" s="28">
        <f t="shared" si="9"/>
        <v>82.245254367241202</v>
      </c>
      <c r="CT28" s="28">
        <f t="shared" si="9"/>
        <v>85.617309796298088</v>
      </c>
      <c r="CU28" s="28">
        <f t="shared" si="9"/>
        <v>89.127619497946299</v>
      </c>
      <c r="CV28" s="28">
        <f t="shared" si="9"/>
        <v>92.781851897362088</v>
      </c>
      <c r="CW28" s="28">
        <f t="shared" si="9"/>
        <v>96.585907825153924</v>
      </c>
      <c r="CX28" s="28">
        <f t="shared" si="9"/>
        <v>100.54593004598523</v>
      </c>
      <c r="CY28" s="28">
        <f t="shared" si="9"/>
        <v>104.66831317787062</v>
      </c>
      <c r="CZ28" s="28">
        <f t="shared" si="9"/>
        <v>108.9597140181633</v>
      </c>
      <c r="DA28" s="28">
        <f t="shared" si="9"/>
        <v>113.42706229290799</v>
      </c>
      <c r="DB28" s="28">
        <f t="shared" ref="DB28:DQ33" si="23">DA28*(1+$M28)</f>
        <v>118.07757184691721</v>
      </c>
      <c r="DC28" s="28">
        <f t="shared" si="23"/>
        <v>122.9187522926408</v>
      </c>
      <c r="DD28" s="28">
        <f t="shared" si="23"/>
        <v>127.95842113663906</v>
      </c>
      <c r="DE28" s="28">
        <f t="shared" si="23"/>
        <v>133.20471640324126</v>
      </c>
      <c r="DF28" s="28">
        <f t="shared" si="23"/>
        <v>138.66610977577415</v>
      </c>
      <c r="DG28" s="28">
        <f t="shared" si="23"/>
        <v>144.35142027658088</v>
      </c>
      <c r="DH28" s="28">
        <f t="shared" si="23"/>
        <v>150.26982850792069</v>
      </c>
      <c r="DI28" s="28">
        <f t="shared" si="23"/>
        <v>156.43089147674544</v>
      </c>
      <c r="DJ28" s="28">
        <f t="shared" si="23"/>
        <v>162.84455802729198</v>
      </c>
      <c r="DK28" s="28">
        <f t="shared" si="23"/>
        <v>169.52118490641095</v>
      </c>
      <c r="DL28" s="28">
        <f t="shared" si="23"/>
        <v>176.4715534875738</v>
      </c>
      <c r="DM28" s="28">
        <f t="shared" si="23"/>
        <v>183.70688718056431</v>
      </c>
      <c r="DN28" s="28">
        <f t="shared" si="23"/>
        <v>191.23886955496744</v>
      </c>
      <c r="DO28" s="28">
        <f t="shared" si="23"/>
        <v>199.07966320672108</v>
      </c>
      <c r="DP28" s="28">
        <f t="shared" si="23"/>
        <v>207.24192939819662</v>
      </c>
      <c r="DQ28" s="28">
        <f t="shared" si="23"/>
        <v>215.73884850352266</v>
      </c>
      <c r="DR28" s="28">
        <f t="shared" si="10"/>
        <v>224.58414129216706</v>
      </c>
      <c r="DS28" s="28">
        <f t="shared" si="11"/>
        <v>233.7920910851459</v>
      </c>
      <c r="DT28" s="28">
        <f t="shared" si="11"/>
        <v>243.37756681963685</v>
      </c>
      <c r="DU28" s="28">
        <f t="shared" si="11"/>
        <v>253.35604705924194</v>
      </c>
      <c r="DV28" s="28">
        <f t="shared" si="11"/>
        <v>263.74364498867084</v>
      </c>
      <c r="DW28" s="28">
        <f t="shared" si="11"/>
        <v>274.55713443320633</v>
      </c>
      <c r="DX28" s="28">
        <f t="shared" si="11"/>
        <v>285.81397694496775</v>
      </c>
      <c r="DY28" s="28">
        <f t="shared" si="11"/>
        <v>297.53234999971141</v>
      </c>
      <c r="DZ28" s="28">
        <f t="shared" si="11"/>
        <v>309.73117634969958</v>
      </c>
      <c r="EA28" s="28">
        <f t="shared" si="11"/>
        <v>322.43015458003725</v>
      </c>
      <c r="EB28" s="28">
        <f t="shared" si="11"/>
        <v>335.64979091781873</v>
      </c>
      <c r="EC28" s="28">
        <f t="shared" si="11"/>
        <v>349.41143234544927</v>
      </c>
      <c r="ED28" s="28">
        <f t="shared" si="11"/>
        <v>363.73730107161265</v>
      </c>
      <c r="EE28" s="28">
        <f t="shared" si="11"/>
        <v>378.65053041554876</v>
      </c>
      <c r="EF28" s="28">
        <f t="shared" si="11"/>
        <v>394.17520216258623</v>
      </c>
      <c r="EG28" s="28">
        <f t="shared" si="11"/>
        <v>410.33638545125223</v>
      </c>
      <c r="EH28" s="28">
        <f t="shared" ref="EH28:EW33" si="24">EG28*(1+$M28)</f>
        <v>427.16017725475353</v>
      </c>
      <c r="EI28" s="28">
        <f t="shared" si="24"/>
        <v>444.67374452219838</v>
      </c>
      <c r="EJ28" s="28">
        <f t="shared" si="24"/>
        <v>462.90536804760848</v>
      </c>
      <c r="EK28" s="28">
        <f t="shared" si="24"/>
        <v>481.88448813756037</v>
      </c>
      <c r="EL28" s="28">
        <f t="shared" si="24"/>
        <v>501.64175215120031</v>
      </c>
      <c r="EM28" s="28">
        <f t="shared" si="24"/>
        <v>522.20906398939951</v>
      </c>
      <c r="EN28" s="28">
        <f t="shared" si="24"/>
        <v>543.61963561296488</v>
      </c>
      <c r="EO28" s="28">
        <f t="shared" si="24"/>
        <v>565.90804067309637</v>
      </c>
      <c r="EP28" s="28">
        <f t="shared" si="24"/>
        <v>589.11027034069332</v>
      </c>
      <c r="EQ28" s="28">
        <f t="shared" si="24"/>
        <v>613.26379142466169</v>
      </c>
      <c r="ER28" s="28">
        <f t="shared" si="24"/>
        <v>638.40760687307272</v>
      </c>
      <c r="ES28" s="28">
        <f t="shared" si="24"/>
        <v>664.58231875486865</v>
      </c>
      <c r="ET28" s="28">
        <f t="shared" si="24"/>
        <v>691.83019382381826</v>
      </c>
      <c r="EU28" s="28">
        <f t="shared" si="24"/>
        <v>720.19523177059477</v>
      </c>
      <c r="EV28" s="28">
        <f t="shared" si="24"/>
        <v>749.72323627318906</v>
      </c>
      <c r="EW28" s="28">
        <f t="shared" si="24"/>
        <v>780.46188896038973</v>
      </c>
      <c r="EX28" s="28">
        <f t="shared" si="12"/>
        <v>812.46082640776569</v>
      </c>
      <c r="EY28" s="28">
        <f t="shared" si="13"/>
        <v>845.77172029048404</v>
      </c>
      <c r="EZ28" s="28">
        <f t="shared" si="13"/>
        <v>880.44836082239385</v>
      </c>
      <c r="FA28" s="28">
        <f t="shared" si="13"/>
        <v>916.54674361611194</v>
      </c>
      <c r="FB28" s="28">
        <f t="shared" si="13"/>
        <v>954.12516010437241</v>
      </c>
      <c r="FC28" s="28">
        <f t="shared" si="13"/>
        <v>993.24429166865161</v>
      </c>
      <c r="FD28" s="28">
        <f t="shared" si="13"/>
        <v>1033.9673076270662</v>
      </c>
      <c r="FE28" s="28">
        <f t="shared" si="13"/>
        <v>1076.3599672397759</v>
      </c>
      <c r="FF28" s="28">
        <f t="shared" si="13"/>
        <v>1120.4907258966066</v>
      </c>
      <c r="FG28" s="28">
        <f t="shared" si="13"/>
        <v>1166.4308456583674</v>
      </c>
      <c r="FH28" s="28">
        <f t="shared" si="13"/>
        <v>1214.2545103303603</v>
      </c>
      <c r="FI28" s="28">
        <f t="shared" si="13"/>
        <v>1264.038945253905</v>
      </c>
      <c r="FJ28" s="28">
        <f t="shared" si="13"/>
        <v>1315.8645420093151</v>
      </c>
      <c r="FK28" s="28">
        <f t="shared" si="13"/>
        <v>1369.8149882316968</v>
      </c>
      <c r="FL28" s="28">
        <f t="shared" si="13"/>
        <v>1425.9774027491962</v>
      </c>
      <c r="FM28" s="28">
        <f t="shared" si="13"/>
        <v>1484.4424762619133</v>
      </c>
      <c r="FN28" s="28">
        <f t="shared" ref="FN28:GC33" si="25">FM28*(1+$M28)</f>
        <v>1545.3046177886515</v>
      </c>
      <c r="FO28" s="28">
        <f t="shared" si="25"/>
        <v>1608.6621071179861</v>
      </c>
      <c r="FP28" s="28">
        <f t="shared" si="25"/>
        <v>1674.6172535098235</v>
      </c>
      <c r="FQ28" s="28">
        <f t="shared" si="25"/>
        <v>1743.2765609037262</v>
      </c>
      <c r="FR28" s="28">
        <f t="shared" si="25"/>
        <v>1814.7508999007789</v>
      </c>
      <c r="FS28" s="28">
        <f t="shared" si="25"/>
        <v>1889.1556867967106</v>
      </c>
      <c r="FT28" s="28">
        <f t="shared" si="25"/>
        <v>1966.6110699553756</v>
      </c>
      <c r="FU28" s="28">
        <f t="shared" si="25"/>
        <v>2047.2421238235459</v>
      </c>
      <c r="FV28" s="28">
        <f t="shared" si="25"/>
        <v>2131.1790509003113</v>
      </c>
      <c r="FW28" s="28">
        <f t="shared" si="25"/>
        <v>2218.557391987224</v>
      </c>
      <c r="FX28" s="28">
        <f t="shared" si="25"/>
        <v>2309.5182450586999</v>
      </c>
      <c r="FY28" s="28">
        <f t="shared" si="25"/>
        <v>2404.2084931061063</v>
      </c>
      <c r="FZ28" s="28">
        <f t="shared" si="25"/>
        <v>2502.7810413234565</v>
      </c>
      <c r="GA28" s="28">
        <f t="shared" si="25"/>
        <v>2605.3950640177181</v>
      </c>
      <c r="GB28" s="28">
        <f t="shared" si="25"/>
        <v>2712.2162616424444</v>
      </c>
      <c r="GC28" s="28">
        <f t="shared" si="25"/>
        <v>2823.4171283697842</v>
      </c>
      <c r="GD28" s="28">
        <f t="shared" si="14"/>
        <v>2939.1772306329453</v>
      </c>
      <c r="GE28" s="28">
        <f t="shared" si="15"/>
        <v>3059.6834970888958</v>
      </c>
      <c r="GF28" s="28">
        <f t="shared" si="15"/>
        <v>3185.1305204695404</v>
      </c>
      <c r="GG28" s="28">
        <f t="shared" si="15"/>
        <v>3315.7208718087913</v>
      </c>
      <c r="GH28" s="28">
        <f t="shared" si="15"/>
        <v>3451.6654275529518</v>
      </c>
      <c r="GI28" s="28">
        <f t="shared" si="15"/>
        <v>3593.1837100826224</v>
      </c>
      <c r="GJ28" s="28">
        <f t="shared" si="15"/>
        <v>3740.5042421960097</v>
      </c>
      <c r="GK28" s="28">
        <f t="shared" si="15"/>
        <v>3893.864916126046</v>
      </c>
      <c r="GL28" s="28">
        <f t="shared" si="15"/>
        <v>4053.5133776872135</v>
      </c>
      <c r="GM28" s="28">
        <f t="shared" si="15"/>
        <v>4219.7074261723892</v>
      </c>
      <c r="GN28" s="28">
        <f t="shared" si="15"/>
        <v>4392.7154306454568</v>
      </c>
      <c r="GO28" s="28">
        <f t="shared" si="15"/>
        <v>4572.8167633019202</v>
      </c>
      <c r="GP28" s="28">
        <f t="shared" si="15"/>
        <v>4760.3022505972986</v>
      </c>
      <c r="GQ28" s="28">
        <f t="shared" si="15"/>
        <v>4955.4746428717872</v>
      </c>
      <c r="GR28" s="28">
        <f t="shared" si="15"/>
        <v>5158.6491032295298</v>
      </c>
      <c r="GS28" s="28">
        <f t="shared" si="15"/>
        <v>5370.1537164619403</v>
      </c>
      <c r="GT28" s="28">
        <f t="shared" ref="GT28:HH33" si="26">GS28*(1+$M28)</f>
        <v>5590.3300188368794</v>
      </c>
      <c r="GU28" s="28">
        <f t="shared" si="26"/>
        <v>5819.5335496091911</v>
      </c>
      <c r="GV28" s="28">
        <f t="shared" si="26"/>
        <v>6058.1344251431674</v>
      </c>
      <c r="GW28" s="28">
        <f t="shared" si="26"/>
        <v>6306.5179365740369</v>
      </c>
      <c r="GX28" s="28">
        <f t="shared" si="26"/>
        <v>6565.085171973572</v>
      </c>
      <c r="GY28" s="28">
        <f t="shared" si="26"/>
        <v>6834.253664024488</v>
      </c>
      <c r="GZ28" s="28">
        <f t="shared" si="26"/>
        <v>7114.4580642494911</v>
      </c>
      <c r="HA28" s="28">
        <f t="shared" si="26"/>
        <v>7406.1508448837194</v>
      </c>
      <c r="HB28" s="28">
        <f t="shared" si="26"/>
        <v>7709.8030295239514</v>
      </c>
      <c r="HC28" s="28">
        <f t="shared" si="26"/>
        <v>8025.9049537344326</v>
      </c>
      <c r="HD28" s="28">
        <f t="shared" si="26"/>
        <v>8354.9670568375441</v>
      </c>
      <c r="HE28" s="28">
        <f t="shared" si="26"/>
        <v>8697.520706167883</v>
      </c>
      <c r="HF28" s="28">
        <f t="shared" si="26"/>
        <v>9054.1190551207656</v>
      </c>
      <c r="HG28" s="28">
        <f t="shared" si="26"/>
        <v>9425.3379363807162</v>
      </c>
      <c r="HH28" s="28">
        <f t="shared" si="26"/>
        <v>9811.7767917723249</v>
      </c>
    </row>
    <row r="29" spans="1:216" ht="16.5" customHeight="1" x14ac:dyDescent="0.2">
      <c r="A29" s="22">
        <f t="shared" si="18"/>
        <v>17</v>
      </c>
      <c r="B29" s="22"/>
      <c r="C29" s="23" t="s">
        <v>244</v>
      </c>
      <c r="D29" s="24"/>
      <c r="E29" s="20">
        <v>42.638555555555548</v>
      </c>
      <c r="F29" s="20">
        <v>1.1599999999999999</v>
      </c>
      <c r="G29" s="25">
        <v>5.3999999999999992E-2</v>
      </c>
      <c r="H29" s="26">
        <f t="shared" ref="H29:L33" si="27">G29-($G29-$M29)/6</f>
        <v>5.1833333333333328E-2</v>
      </c>
      <c r="I29" s="26">
        <f t="shared" si="27"/>
        <v>4.9666666666666665E-2</v>
      </c>
      <c r="J29" s="26">
        <f t="shared" si="27"/>
        <v>4.7500000000000001E-2</v>
      </c>
      <c r="K29" s="26">
        <f t="shared" si="27"/>
        <v>4.5333333333333337E-2</v>
      </c>
      <c r="L29" s="26">
        <f t="shared" si="27"/>
        <v>4.3166666666666673E-2</v>
      </c>
      <c r="M29" s="26">
        <f t="shared" si="19"/>
        <v>4.1000000000000002E-2</v>
      </c>
      <c r="N29" s="25">
        <f t="shared" si="20"/>
        <v>7.1731259670160696E-2</v>
      </c>
      <c r="P29" s="27">
        <f t="shared" si="1"/>
        <v>-42.638555555555548</v>
      </c>
      <c r="Q29" s="28">
        <f t="shared" si="2"/>
        <v>1.2226399999999999</v>
      </c>
      <c r="R29" s="28">
        <f t="shared" si="3"/>
        <v>1.2886625599999999</v>
      </c>
      <c r="S29" s="28">
        <f t="shared" si="3"/>
        <v>1.35825033824</v>
      </c>
      <c r="T29" s="28">
        <f t="shared" si="3"/>
        <v>1.43159585650496</v>
      </c>
      <c r="U29" s="28">
        <f t="shared" si="3"/>
        <v>1.5089020327562279</v>
      </c>
      <c r="V29" s="28">
        <f t="shared" si="4"/>
        <v>1.5871134547874259</v>
      </c>
      <c r="W29" s="28">
        <f t="shared" si="4"/>
        <v>1.6659400897085348</v>
      </c>
      <c r="X29" s="28">
        <f t="shared" si="4"/>
        <v>1.7450722439696904</v>
      </c>
      <c r="Y29" s="28">
        <f t="shared" si="4"/>
        <v>1.8241821856963163</v>
      </c>
      <c r="Z29" s="28">
        <f t="shared" si="4"/>
        <v>1.9029260500455405</v>
      </c>
      <c r="AA29" s="28">
        <f t="shared" ref="AA29:AP33" si="28">Z29*(1+$M29)</f>
        <v>1.9809460180974074</v>
      </c>
      <c r="AB29" s="28">
        <f t="shared" si="28"/>
        <v>2.062164804839401</v>
      </c>
      <c r="AC29" s="28">
        <f t="shared" si="28"/>
        <v>2.1467135618378164</v>
      </c>
      <c r="AD29" s="28">
        <f t="shared" si="28"/>
        <v>2.2347288178731666</v>
      </c>
      <c r="AE29" s="28">
        <f t="shared" si="28"/>
        <v>2.3263526994059665</v>
      </c>
      <c r="AF29" s="28">
        <f t="shared" si="28"/>
        <v>2.4217331600816108</v>
      </c>
      <c r="AG29" s="28">
        <f t="shared" si="28"/>
        <v>2.5210242196449566</v>
      </c>
      <c r="AH29" s="28">
        <f t="shared" si="28"/>
        <v>2.6243862126503998</v>
      </c>
      <c r="AI29" s="28">
        <f t="shared" si="28"/>
        <v>2.731986047369066</v>
      </c>
      <c r="AJ29" s="28">
        <f t="shared" si="28"/>
        <v>2.8439974753111974</v>
      </c>
      <c r="AK29" s="28">
        <f t="shared" si="28"/>
        <v>2.9606013717989561</v>
      </c>
      <c r="AL29" s="28">
        <f t="shared" si="28"/>
        <v>3.0819860280427132</v>
      </c>
      <c r="AM29" s="28">
        <f t="shared" si="28"/>
        <v>3.208347455192464</v>
      </c>
      <c r="AN29" s="28">
        <f t="shared" si="28"/>
        <v>3.339889700855355</v>
      </c>
      <c r="AO29" s="28">
        <f t="shared" si="28"/>
        <v>3.4768251785904241</v>
      </c>
      <c r="AP29" s="28">
        <f t="shared" si="28"/>
        <v>3.619375010912631</v>
      </c>
      <c r="AQ29" s="28">
        <f t="shared" si="21"/>
        <v>3.7677693863600488</v>
      </c>
      <c r="AR29" s="28">
        <f t="shared" si="21"/>
        <v>3.9222479312008103</v>
      </c>
      <c r="AS29" s="28">
        <f t="shared" si="21"/>
        <v>4.0830600963800432</v>
      </c>
      <c r="AT29" s="28">
        <f t="shared" si="21"/>
        <v>4.2504655603316248</v>
      </c>
      <c r="AU29" s="28">
        <f t="shared" si="21"/>
        <v>4.424734648305221</v>
      </c>
      <c r="AV29" s="28">
        <f t="shared" si="21"/>
        <v>4.6061487688857348</v>
      </c>
      <c r="AW29" s="28">
        <f t="shared" si="21"/>
        <v>4.7950008684100496</v>
      </c>
      <c r="AX29" s="28">
        <f t="shared" si="21"/>
        <v>4.9915959040148614</v>
      </c>
      <c r="AY29" s="28">
        <f t="shared" si="21"/>
        <v>5.1962513360794702</v>
      </c>
      <c r="AZ29" s="28">
        <f t="shared" si="21"/>
        <v>5.4092976408587283</v>
      </c>
      <c r="BA29" s="28">
        <f t="shared" si="21"/>
        <v>5.6310788441339357</v>
      </c>
      <c r="BB29" s="28">
        <f t="shared" si="21"/>
        <v>5.8619530767434265</v>
      </c>
      <c r="BC29" s="28">
        <f t="shared" si="21"/>
        <v>6.1022931528899065</v>
      </c>
      <c r="BD29" s="28">
        <f t="shared" si="21"/>
        <v>6.3524871721583924</v>
      </c>
      <c r="BE29" s="28">
        <f t="shared" si="21"/>
        <v>6.6129391462168856</v>
      </c>
      <c r="BF29" s="28">
        <f t="shared" ref="BF29:BU33" si="29">BE29*(1+$M29)</f>
        <v>6.8840696512117772</v>
      </c>
      <c r="BG29" s="28">
        <f t="shared" si="29"/>
        <v>7.1663165069114596</v>
      </c>
      <c r="BH29" s="28">
        <f t="shared" si="29"/>
        <v>7.4601354836948293</v>
      </c>
      <c r="BI29" s="28">
        <f t="shared" si="29"/>
        <v>7.7660010385263165</v>
      </c>
      <c r="BJ29" s="28">
        <f t="shared" si="29"/>
        <v>8.0844070811058941</v>
      </c>
      <c r="BK29" s="28">
        <f t="shared" si="29"/>
        <v>8.4158677714312358</v>
      </c>
      <c r="BL29" s="28">
        <f t="shared" si="29"/>
        <v>8.7609183500599155</v>
      </c>
      <c r="BM29" s="28">
        <f t="shared" si="29"/>
        <v>9.120116002412372</v>
      </c>
      <c r="BN29" s="28">
        <f t="shared" si="29"/>
        <v>9.4940407585112787</v>
      </c>
      <c r="BO29" s="28">
        <f t="shared" si="29"/>
        <v>9.8832964296102404</v>
      </c>
      <c r="BP29" s="28">
        <f t="shared" si="29"/>
        <v>10.28851158322426</v>
      </c>
      <c r="BQ29" s="28">
        <f t="shared" si="29"/>
        <v>10.710340558136453</v>
      </c>
      <c r="BR29" s="28">
        <f t="shared" si="29"/>
        <v>11.149464521020047</v>
      </c>
      <c r="BS29" s="28">
        <f t="shared" si="29"/>
        <v>11.606592566381869</v>
      </c>
      <c r="BT29" s="28">
        <f t="shared" si="29"/>
        <v>12.082462861603524</v>
      </c>
      <c r="BU29" s="28">
        <f t="shared" si="29"/>
        <v>12.577843838929267</v>
      </c>
      <c r="BV29" s="28">
        <f t="shared" si="22"/>
        <v>13.093535436325366</v>
      </c>
      <c r="BW29" s="28">
        <f t="shared" si="22"/>
        <v>13.630370389214706</v>
      </c>
      <c r="BX29" s="28">
        <f t="shared" si="22"/>
        <v>14.189215575172508</v>
      </c>
      <c r="BY29" s="28">
        <f t="shared" si="22"/>
        <v>14.770973413754579</v>
      </c>
      <c r="BZ29" s="28">
        <f t="shared" si="22"/>
        <v>15.376583323718515</v>
      </c>
      <c r="CA29" s="28">
        <f t="shared" si="22"/>
        <v>16.007023239990975</v>
      </c>
      <c r="CB29" s="28">
        <f t="shared" si="22"/>
        <v>16.663311192830605</v>
      </c>
      <c r="CC29" s="28">
        <f t="shared" si="22"/>
        <v>17.346506951736657</v>
      </c>
      <c r="CD29" s="28">
        <f t="shared" si="22"/>
        <v>18.057713736757858</v>
      </c>
      <c r="CE29" s="28">
        <f t="shared" si="22"/>
        <v>18.79807999996493</v>
      </c>
      <c r="CF29" s="28">
        <f t="shared" si="22"/>
        <v>19.568801279963491</v>
      </c>
      <c r="CG29" s="28">
        <f t="shared" si="22"/>
        <v>20.371122132441993</v>
      </c>
      <c r="CH29" s="28">
        <f t="shared" si="22"/>
        <v>21.206338139872113</v>
      </c>
      <c r="CI29" s="28">
        <f t="shared" si="22"/>
        <v>22.075798003606867</v>
      </c>
      <c r="CJ29" s="28">
        <f t="shared" si="22"/>
        <v>22.980905721754745</v>
      </c>
      <c r="CK29" s="28">
        <f t="shared" si="22"/>
        <v>23.923122856346687</v>
      </c>
      <c r="CL29" s="28">
        <f t="shared" ref="CL29:DA33" si="30">CK29*(1+$M29)</f>
        <v>24.903970893456901</v>
      </c>
      <c r="CM29" s="28">
        <f t="shared" si="30"/>
        <v>25.925033700088633</v>
      </c>
      <c r="CN29" s="28">
        <f t="shared" si="30"/>
        <v>26.987960081792266</v>
      </c>
      <c r="CO29" s="28">
        <f t="shared" si="30"/>
        <v>28.094466445145748</v>
      </c>
      <c r="CP29" s="28">
        <f t="shared" si="30"/>
        <v>29.246339569396721</v>
      </c>
      <c r="CQ29" s="28">
        <f t="shared" si="30"/>
        <v>30.445439491741983</v>
      </c>
      <c r="CR29" s="28">
        <f t="shared" si="30"/>
        <v>31.693702510903403</v>
      </c>
      <c r="CS29" s="28">
        <f t="shared" si="30"/>
        <v>32.993144313850443</v>
      </c>
      <c r="CT29" s="28">
        <f t="shared" si="30"/>
        <v>34.345863230718308</v>
      </c>
      <c r="CU29" s="28">
        <f t="shared" si="30"/>
        <v>35.754043623177758</v>
      </c>
      <c r="CV29" s="28">
        <f t="shared" si="30"/>
        <v>37.219959411728041</v>
      </c>
      <c r="CW29" s="28">
        <f t="shared" si="30"/>
        <v>38.74597774760889</v>
      </c>
      <c r="CX29" s="28">
        <f t="shared" si="30"/>
        <v>40.334562835260854</v>
      </c>
      <c r="CY29" s="28">
        <f t="shared" si="30"/>
        <v>41.988279911506545</v>
      </c>
      <c r="CZ29" s="28">
        <f t="shared" si="30"/>
        <v>43.709799387878313</v>
      </c>
      <c r="DA29" s="28">
        <f t="shared" si="30"/>
        <v>45.501901162781323</v>
      </c>
      <c r="DB29" s="28">
        <f t="shared" si="23"/>
        <v>47.367479110455356</v>
      </c>
      <c r="DC29" s="28">
        <f t="shared" si="23"/>
        <v>49.309545753984025</v>
      </c>
      <c r="DD29" s="28">
        <f t="shared" si="23"/>
        <v>51.331237129897367</v>
      </c>
      <c r="DE29" s="28">
        <f t="shared" si="23"/>
        <v>53.435817852223153</v>
      </c>
      <c r="DF29" s="28">
        <f t="shared" si="23"/>
        <v>55.626686384164294</v>
      </c>
      <c r="DG29" s="28">
        <f t="shared" si="23"/>
        <v>57.907380525915023</v>
      </c>
      <c r="DH29" s="28">
        <f t="shared" si="23"/>
        <v>60.281583127477532</v>
      </c>
      <c r="DI29" s="28">
        <f t="shared" si="23"/>
        <v>62.753128035704108</v>
      </c>
      <c r="DJ29" s="28">
        <f t="shared" si="23"/>
        <v>65.326006285167978</v>
      </c>
      <c r="DK29" s="28">
        <f t="shared" si="23"/>
        <v>68.004372542859855</v>
      </c>
      <c r="DL29" s="28">
        <f t="shared" si="23"/>
        <v>70.792551817117101</v>
      </c>
      <c r="DM29" s="28">
        <f t="shared" si="23"/>
        <v>73.695046441618899</v>
      </c>
      <c r="DN29" s="28">
        <f t="shared" si="23"/>
        <v>76.71654334572527</v>
      </c>
      <c r="DO29" s="28">
        <f t="shared" si="23"/>
        <v>79.861921622899999</v>
      </c>
      <c r="DP29" s="28">
        <f t="shared" si="23"/>
        <v>83.13626040943889</v>
      </c>
      <c r="DQ29" s="28">
        <f t="shared" si="23"/>
        <v>86.544847086225872</v>
      </c>
      <c r="DR29" s="28">
        <f t="shared" ref="DR29:EG33" si="31">DQ29*(1+$M29)</f>
        <v>90.093185816761121</v>
      </c>
      <c r="DS29" s="28">
        <f t="shared" si="31"/>
        <v>93.787006435248315</v>
      </c>
      <c r="DT29" s="28">
        <f t="shared" si="31"/>
        <v>97.632273699093489</v>
      </c>
      <c r="DU29" s="28">
        <f t="shared" si="31"/>
        <v>101.63519692075631</v>
      </c>
      <c r="DV29" s="28">
        <f t="shared" si="31"/>
        <v>105.80223999450732</v>
      </c>
      <c r="DW29" s="28">
        <f t="shared" si="31"/>
        <v>110.14013183428212</v>
      </c>
      <c r="DX29" s="28">
        <f t="shared" si="31"/>
        <v>114.65587723948768</v>
      </c>
      <c r="DY29" s="28">
        <f t="shared" si="31"/>
        <v>119.35676820630667</v>
      </c>
      <c r="DZ29" s="28">
        <f t="shared" si="31"/>
        <v>124.25039570276523</v>
      </c>
      <c r="EA29" s="28">
        <f t="shared" si="31"/>
        <v>129.3446619265786</v>
      </c>
      <c r="EB29" s="28">
        <f t="shared" si="31"/>
        <v>134.64779306556832</v>
      </c>
      <c r="EC29" s="28">
        <f t="shared" si="31"/>
        <v>140.16835258125661</v>
      </c>
      <c r="ED29" s="28">
        <f t="shared" si="31"/>
        <v>145.91525503708812</v>
      </c>
      <c r="EE29" s="28">
        <f t="shared" si="31"/>
        <v>151.89778049360871</v>
      </c>
      <c r="EF29" s="28">
        <f t="shared" si="31"/>
        <v>158.12558949384666</v>
      </c>
      <c r="EG29" s="28">
        <f t="shared" si="31"/>
        <v>164.60873866309436</v>
      </c>
      <c r="EH29" s="28">
        <f t="shared" si="24"/>
        <v>171.35769694828122</v>
      </c>
      <c r="EI29" s="28">
        <f t="shared" si="24"/>
        <v>178.38336252316074</v>
      </c>
      <c r="EJ29" s="28">
        <f t="shared" si="24"/>
        <v>185.69708038661031</v>
      </c>
      <c r="EK29" s="28">
        <f t="shared" si="24"/>
        <v>193.31066068246133</v>
      </c>
      <c r="EL29" s="28">
        <f t="shared" si="24"/>
        <v>201.23639777044224</v>
      </c>
      <c r="EM29" s="28">
        <f t="shared" si="24"/>
        <v>209.48709007903037</v>
      </c>
      <c r="EN29" s="28">
        <f t="shared" si="24"/>
        <v>218.07606077227061</v>
      </c>
      <c r="EO29" s="28">
        <f t="shared" si="24"/>
        <v>227.01717926393368</v>
      </c>
      <c r="EP29" s="28">
        <f t="shared" si="24"/>
        <v>236.32488361375493</v>
      </c>
      <c r="EQ29" s="28">
        <f t="shared" si="24"/>
        <v>246.01420384191886</v>
      </c>
      <c r="ER29" s="28">
        <f t="shared" si="24"/>
        <v>256.10078619943749</v>
      </c>
      <c r="ES29" s="28">
        <f t="shared" si="24"/>
        <v>266.60091843361442</v>
      </c>
      <c r="ET29" s="28">
        <f t="shared" si="24"/>
        <v>277.53155608939261</v>
      </c>
      <c r="EU29" s="28">
        <f t="shared" si="24"/>
        <v>288.91034988905767</v>
      </c>
      <c r="EV29" s="28">
        <f t="shared" si="24"/>
        <v>300.755674234509</v>
      </c>
      <c r="EW29" s="28">
        <f t="shared" si="24"/>
        <v>313.08665687812385</v>
      </c>
      <c r="EX29" s="28">
        <f t="shared" ref="EX29:FM33" si="32">EW29*(1+$M29)</f>
        <v>325.92320981012688</v>
      </c>
      <c r="EY29" s="28">
        <f t="shared" si="32"/>
        <v>339.28606141234206</v>
      </c>
      <c r="EZ29" s="28">
        <f t="shared" si="32"/>
        <v>353.19678993024809</v>
      </c>
      <c r="FA29" s="28">
        <f t="shared" si="32"/>
        <v>367.67785831738826</v>
      </c>
      <c r="FB29" s="28">
        <f t="shared" si="32"/>
        <v>382.75265050840113</v>
      </c>
      <c r="FC29" s="28">
        <f t="shared" si="32"/>
        <v>398.44550917924556</v>
      </c>
      <c r="FD29" s="28">
        <f t="shared" si="32"/>
        <v>414.78177505559461</v>
      </c>
      <c r="FE29" s="28">
        <f t="shared" si="32"/>
        <v>431.78782783287397</v>
      </c>
      <c r="FF29" s="28">
        <f t="shared" si="32"/>
        <v>449.49112877402177</v>
      </c>
      <c r="FG29" s="28">
        <f t="shared" si="32"/>
        <v>467.92026505375662</v>
      </c>
      <c r="FH29" s="28">
        <f t="shared" si="32"/>
        <v>487.10499592096062</v>
      </c>
      <c r="FI29" s="28">
        <f t="shared" si="32"/>
        <v>507.07630075371998</v>
      </c>
      <c r="FJ29" s="28">
        <f t="shared" si="32"/>
        <v>527.8664290846225</v>
      </c>
      <c r="FK29" s="28">
        <f t="shared" si="32"/>
        <v>549.508952677092</v>
      </c>
      <c r="FL29" s="28">
        <f t="shared" si="32"/>
        <v>572.0388197368527</v>
      </c>
      <c r="FM29" s="28">
        <f t="shared" si="32"/>
        <v>595.49241134606359</v>
      </c>
      <c r="FN29" s="28">
        <f t="shared" si="25"/>
        <v>619.9076002112522</v>
      </c>
      <c r="FO29" s="28">
        <f t="shared" si="25"/>
        <v>645.32381181991354</v>
      </c>
      <c r="FP29" s="28">
        <f t="shared" si="25"/>
        <v>671.78208810452998</v>
      </c>
      <c r="FQ29" s="28">
        <f t="shared" si="25"/>
        <v>699.32515371681563</v>
      </c>
      <c r="FR29" s="28">
        <f t="shared" si="25"/>
        <v>727.99748501920499</v>
      </c>
      <c r="FS29" s="28">
        <f t="shared" si="25"/>
        <v>757.84538190499234</v>
      </c>
      <c r="FT29" s="28">
        <f t="shared" si="25"/>
        <v>788.91704256309697</v>
      </c>
      <c r="FU29" s="28">
        <f t="shared" si="25"/>
        <v>821.2626413081839</v>
      </c>
      <c r="FV29" s="28">
        <f t="shared" si="25"/>
        <v>854.93440960181943</v>
      </c>
      <c r="FW29" s="28">
        <f t="shared" si="25"/>
        <v>889.98672039549399</v>
      </c>
      <c r="FX29" s="28">
        <f t="shared" si="25"/>
        <v>926.47617593170912</v>
      </c>
      <c r="FY29" s="28">
        <f t="shared" si="25"/>
        <v>964.46169914490918</v>
      </c>
      <c r="FZ29" s="28">
        <f t="shared" si="25"/>
        <v>1004.0046288098504</v>
      </c>
      <c r="GA29" s="28">
        <f t="shared" si="25"/>
        <v>1045.1688185910541</v>
      </c>
      <c r="GB29" s="28">
        <f t="shared" si="25"/>
        <v>1088.0207401532873</v>
      </c>
      <c r="GC29" s="28">
        <f t="shared" si="25"/>
        <v>1132.629590499572</v>
      </c>
      <c r="GD29" s="28">
        <f t="shared" ref="GD29:GS33" si="33">GC29*(1+$M29)</f>
        <v>1179.0674037100544</v>
      </c>
      <c r="GE29" s="28">
        <f t="shared" si="33"/>
        <v>1227.4091672621664</v>
      </c>
      <c r="GF29" s="28">
        <f t="shared" si="33"/>
        <v>1277.7329431199153</v>
      </c>
      <c r="GG29" s="28">
        <f t="shared" si="33"/>
        <v>1330.1199937878316</v>
      </c>
      <c r="GH29" s="28">
        <f t="shared" si="33"/>
        <v>1384.6549135331327</v>
      </c>
      <c r="GI29" s="28">
        <f t="shared" si="33"/>
        <v>1441.425764987991</v>
      </c>
      <c r="GJ29" s="28">
        <f t="shared" si="33"/>
        <v>1500.5242213524984</v>
      </c>
      <c r="GK29" s="28">
        <f t="shared" si="33"/>
        <v>1562.0457144279508</v>
      </c>
      <c r="GL29" s="28">
        <f t="shared" si="33"/>
        <v>1626.0895887194965</v>
      </c>
      <c r="GM29" s="28">
        <f t="shared" si="33"/>
        <v>1692.7592618569959</v>
      </c>
      <c r="GN29" s="28">
        <f t="shared" si="33"/>
        <v>1762.1623915931325</v>
      </c>
      <c r="GO29" s="28">
        <f t="shared" si="33"/>
        <v>1834.4110496484509</v>
      </c>
      <c r="GP29" s="28">
        <f t="shared" si="33"/>
        <v>1909.6219026840372</v>
      </c>
      <c r="GQ29" s="28">
        <f t="shared" si="33"/>
        <v>1987.9164006940825</v>
      </c>
      <c r="GR29" s="28">
        <f t="shared" si="33"/>
        <v>2069.4209731225396</v>
      </c>
      <c r="GS29" s="28">
        <f t="shared" si="33"/>
        <v>2154.2672330205637</v>
      </c>
      <c r="GT29" s="28">
        <f t="shared" si="26"/>
        <v>2242.5921895744068</v>
      </c>
      <c r="GU29" s="28">
        <f t="shared" si="26"/>
        <v>2334.5384693469573</v>
      </c>
      <c r="GV29" s="28">
        <f t="shared" si="26"/>
        <v>2430.2545465901826</v>
      </c>
      <c r="GW29" s="28">
        <f t="shared" si="26"/>
        <v>2529.8949830003799</v>
      </c>
      <c r="GX29" s="28">
        <f t="shared" si="26"/>
        <v>2633.620677303395</v>
      </c>
      <c r="GY29" s="28">
        <f t="shared" si="26"/>
        <v>2741.5991250728339</v>
      </c>
      <c r="GZ29" s="28">
        <f t="shared" si="26"/>
        <v>2854.0046892008199</v>
      </c>
      <c r="HA29" s="28">
        <f t="shared" si="26"/>
        <v>2971.0188814580533</v>
      </c>
      <c r="HB29" s="28">
        <f t="shared" si="26"/>
        <v>3092.8306555978334</v>
      </c>
      <c r="HC29" s="28">
        <f t="shared" si="26"/>
        <v>3219.6367124773442</v>
      </c>
      <c r="HD29" s="28">
        <f t="shared" si="26"/>
        <v>3351.6418176889151</v>
      </c>
      <c r="HE29" s="28">
        <f t="shared" si="26"/>
        <v>3489.0591322141604</v>
      </c>
      <c r="HF29" s="28">
        <f t="shared" si="26"/>
        <v>3632.1105566349406</v>
      </c>
      <c r="HG29" s="28">
        <f t="shared" si="26"/>
        <v>3781.027089456973</v>
      </c>
      <c r="HH29" s="28">
        <f t="shared" si="26"/>
        <v>3936.0492001247085</v>
      </c>
    </row>
    <row r="30" spans="1:216" ht="16.5" customHeight="1" x14ac:dyDescent="0.2">
      <c r="A30" s="22">
        <f t="shared" si="18"/>
        <v>18</v>
      </c>
      <c r="B30" s="22"/>
      <c r="C30" s="23" t="s">
        <v>245</v>
      </c>
      <c r="D30" s="24"/>
      <c r="E30" s="20">
        <v>47.889888888888891</v>
      </c>
      <c r="F30" s="20">
        <v>1.45</v>
      </c>
      <c r="G30" s="25">
        <v>4.3000000000000003E-2</v>
      </c>
      <c r="H30" s="26">
        <f t="shared" si="27"/>
        <v>4.2666666666666672E-2</v>
      </c>
      <c r="I30" s="26">
        <f t="shared" si="27"/>
        <v>4.2333333333333341E-2</v>
      </c>
      <c r="J30" s="26">
        <f t="shared" si="27"/>
        <v>4.200000000000001E-2</v>
      </c>
      <c r="K30" s="26">
        <f t="shared" si="27"/>
        <v>4.1666666666666678E-2</v>
      </c>
      <c r="L30" s="26">
        <f t="shared" si="27"/>
        <v>4.1333333333333347E-2</v>
      </c>
      <c r="M30" s="26">
        <f t="shared" si="19"/>
        <v>4.1000000000000002E-2</v>
      </c>
      <c r="N30" s="25">
        <f t="shared" si="20"/>
        <v>7.2855118475658509E-2</v>
      </c>
      <c r="P30" s="27">
        <f t="shared" si="1"/>
        <v>-47.889888888888891</v>
      </c>
      <c r="Q30" s="28">
        <f t="shared" si="2"/>
        <v>1.5123499999999999</v>
      </c>
      <c r="R30" s="28">
        <f t="shared" si="3"/>
        <v>1.5773810499999998</v>
      </c>
      <c r="S30" s="28">
        <f t="shared" si="3"/>
        <v>1.6452084351499998</v>
      </c>
      <c r="T30" s="28">
        <f t="shared" si="3"/>
        <v>1.7159523978614497</v>
      </c>
      <c r="U30" s="28">
        <f t="shared" si="3"/>
        <v>1.789738350969492</v>
      </c>
      <c r="V30" s="28">
        <f t="shared" si="4"/>
        <v>1.866100520610857</v>
      </c>
      <c r="W30" s="28">
        <f t="shared" si="4"/>
        <v>1.9450987759833833</v>
      </c>
      <c r="X30" s="28">
        <f t="shared" si="4"/>
        <v>2.0267929245746856</v>
      </c>
      <c r="Y30" s="28">
        <f t="shared" si="4"/>
        <v>2.1112426297652975</v>
      </c>
      <c r="Z30" s="28">
        <f t="shared" si="4"/>
        <v>2.1985073251289302</v>
      </c>
      <c r="AA30" s="28">
        <f t="shared" si="28"/>
        <v>2.2886461254592163</v>
      </c>
      <c r="AB30" s="28">
        <f t="shared" si="28"/>
        <v>2.3824806166030439</v>
      </c>
      <c r="AC30" s="28">
        <f t="shared" si="28"/>
        <v>2.4801623218837685</v>
      </c>
      <c r="AD30" s="28">
        <f t="shared" si="28"/>
        <v>2.5818489770810027</v>
      </c>
      <c r="AE30" s="28">
        <f t="shared" si="28"/>
        <v>2.6877047851413236</v>
      </c>
      <c r="AF30" s="28">
        <f t="shared" si="28"/>
        <v>2.7979006813321177</v>
      </c>
      <c r="AG30" s="28">
        <f t="shared" si="28"/>
        <v>2.9126146092667344</v>
      </c>
      <c r="AH30" s="28">
        <f t="shared" si="28"/>
        <v>3.0320318082466704</v>
      </c>
      <c r="AI30" s="28">
        <f t="shared" si="28"/>
        <v>3.1563451123847837</v>
      </c>
      <c r="AJ30" s="28">
        <f t="shared" si="28"/>
        <v>3.2857552619925596</v>
      </c>
      <c r="AK30" s="28">
        <f t="shared" si="28"/>
        <v>3.4204712277342542</v>
      </c>
      <c r="AL30" s="28">
        <f t="shared" si="28"/>
        <v>3.5607105480713583</v>
      </c>
      <c r="AM30" s="28">
        <f t="shared" si="28"/>
        <v>3.7066996805422838</v>
      </c>
      <c r="AN30" s="28">
        <f t="shared" si="28"/>
        <v>3.8586743674445172</v>
      </c>
      <c r="AO30" s="28">
        <f t="shared" si="28"/>
        <v>4.0168800165097425</v>
      </c>
      <c r="AP30" s="28">
        <f t="shared" si="28"/>
        <v>4.1815720971866419</v>
      </c>
      <c r="AQ30" s="28">
        <f t="shared" si="21"/>
        <v>4.3530165531712939</v>
      </c>
      <c r="AR30" s="28">
        <f t="shared" si="21"/>
        <v>4.5314902318513166</v>
      </c>
      <c r="AS30" s="28">
        <f t="shared" si="21"/>
        <v>4.7172813313572206</v>
      </c>
      <c r="AT30" s="28">
        <f t="shared" si="21"/>
        <v>4.9106898659428664</v>
      </c>
      <c r="AU30" s="28">
        <f t="shared" si="21"/>
        <v>5.1120281504465233</v>
      </c>
      <c r="AV30" s="28">
        <f t="shared" si="21"/>
        <v>5.3216213046148306</v>
      </c>
      <c r="AW30" s="28">
        <f t="shared" si="21"/>
        <v>5.5398077781040387</v>
      </c>
      <c r="AX30" s="28">
        <f t="shared" si="21"/>
        <v>5.7669398970063037</v>
      </c>
      <c r="AY30" s="28">
        <f t="shared" si="21"/>
        <v>6.0033844327835615</v>
      </c>
      <c r="AZ30" s="28">
        <f t="shared" si="21"/>
        <v>6.2495231945276872</v>
      </c>
      <c r="BA30" s="28">
        <f t="shared" si="21"/>
        <v>6.5057536455033222</v>
      </c>
      <c r="BB30" s="28">
        <f t="shared" si="21"/>
        <v>6.7724895449689582</v>
      </c>
      <c r="BC30" s="28">
        <f t="shared" si="21"/>
        <v>7.0501616163126846</v>
      </c>
      <c r="BD30" s="28">
        <f t="shared" si="21"/>
        <v>7.339218242581504</v>
      </c>
      <c r="BE30" s="28">
        <f t="shared" si="21"/>
        <v>7.6401261905273454</v>
      </c>
      <c r="BF30" s="28">
        <f t="shared" si="29"/>
        <v>7.9533713643389659</v>
      </c>
      <c r="BG30" s="28">
        <f t="shared" si="29"/>
        <v>8.2794595902768631</v>
      </c>
      <c r="BH30" s="28">
        <f t="shared" si="29"/>
        <v>8.618917433478213</v>
      </c>
      <c r="BI30" s="28">
        <f t="shared" si="29"/>
        <v>8.972293048250819</v>
      </c>
      <c r="BJ30" s="28">
        <f t="shared" si="29"/>
        <v>9.3401570632291016</v>
      </c>
      <c r="BK30" s="28">
        <f t="shared" si="29"/>
        <v>9.7231035028214947</v>
      </c>
      <c r="BL30" s="28">
        <f t="shared" si="29"/>
        <v>10.121750746437176</v>
      </c>
      <c r="BM30" s="28">
        <f t="shared" si="29"/>
        <v>10.536742527041099</v>
      </c>
      <c r="BN30" s="28">
        <f t="shared" si="29"/>
        <v>10.968748970649782</v>
      </c>
      <c r="BO30" s="28">
        <f t="shared" si="29"/>
        <v>11.418467678446422</v>
      </c>
      <c r="BP30" s="28">
        <f t="shared" si="29"/>
        <v>11.886624853262724</v>
      </c>
      <c r="BQ30" s="28">
        <f t="shared" si="29"/>
        <v>12.373976472246495</v>
      </c>
      <c r="BR30" s="28">
        <f t="shared" si="29"/>
        <v>12.8813095076086</v>
      </c>
      <c r="BS30" s="28">
        <f t="shared" si="29"/>
        <v>13.409443197420552</v>
      </c>
      <c r="BT30" s="28">
        <f t="shared" si="29"/>
        <v>13.959230368514794</v>
      </c>
      <c r="BU30" s="28">
        <f t="shared" si="29"/>
        <v>14.531558813623899</v>
      </c>
      <c r="BV30" s="28">
        <f t="shared" si="22"/>
        <v>15.127352724982478</v>
      </c>
      <c r="BW30" s="28">
        <f t="shared" si="22"/>
        <v>15.747574186706759</v>
      </c>
      <c r="BX30" s="28">
        <f t="shared" si="22"/>
        <v>16.393224728361734</v>
      </c>
      <c r="BY30" s="28">
        <f t="shared" si="22"/>
        <v>17.065346942224565</v>
      </c>
      <c r="BZ30" s="28">
        <f t="shared" si="22"/>
        <v>17.765026166855773</v>
      </c>
      <c r="CA30" s="28">
        <f t="shared" si="22"/>
        <v>18.493392239696856</v>
      </c>
      <c r="CB30" s="28">
        <f t="shared" si="22"/>
        <v>19.251621321524425</v>
      </c>
      <c r="CC30" s="28">
        <f t="shared" si="22"/>
        <v>20.040937795706924</v>
      </c>
      <c r="CD30" s="28">
        <f t="shared" si="22"/>
        <v>20.862616245330905</v>
      </c>
      <c r="CE30" s="28">
        <f t="shared" si="22"/>
        <v>21.71798351138947</v>
      </c>
      <c r="CF30" s="28">
        <f t="shared" si="22"/>
        <v>22.608420835356437</v>
      </c>
      <c r="CG30" s="28">
        <f t="shared" si="22"/>
        <v>23.53536608960605</v>
      </c>
      <c r="CH30" s="28">
        <f t="shared" si="22"/>
        <v>24.500316099279896</v>
      </c>
      <c r="CI30" s="28">
        <f t="shared" si="22"/>
        <v>25.504829059350371</v>
      </c>
      <c r="CJ30" s="28">
        <f t="shared" si="22"/>
        <v>26.550527050783735</v>
      </c>
      <c r="CK30" s="28">
        <f t="shared" si="22"/>
        <v>27.639098659865866</v>
      </c>
      <c r="CL30" s="28">
        <f t="shared" si="30"/>
        <v>28.772301704920363</v>
      </c>
      <c r="CM30" s="28">
        <f t="shared" si="30"/>
        <v>29.951966074822096</v>
      </c>
      <c r="CN30" s="28">
        <f t="shared" si="30"/>
        <v>31.179996683889801</v>
      </c>
      <c r="CO30" s="28">
        <f t="shared" si="30"/>
        <v>32.458376547929284</v>
      </c>
      <c r="CP30" s="28">
        <f t="shared" si="30"/>
        <v>33.789169986394384</v>
      </c>
      <c r="CQ30" s="28">
        <f t="shared" si="30"/>
        <v>35.17452595583655</v>
      </c>
      <c r="CR30" s="28">
        <f t="shared" si="30"/>
        <v>36.61668152002585</v>
      </c>
      <c r="CS30" s="28">
        <f t="shared" si="30"/>
        <v>38.117965462346909</v>
      </c>
      <c r="CT30" s="28">
        <f t="shared" si="30"/>
        <v>39.680802046303128</v>
      </c>
      <c r="CU30" s="28">
        <f t="shared" si="30"/>
        <v>41.307714930201556</v>
      </c>
      <c r="CV30" s="28">
        <f t="shared" si="30"/>
        <v>43.001331242339816</v>
      </c>
      <c r="CW30" s="28">
        <f t="shared" si="30"/>
        <v>44.764385823275745</v>
      </c>
      <c r="CX30" s="28">
        <f t="shared" si="30"/>
        <v>46.599725642030045</v>
      </c>
      <c r="CY30" s="28">
        <f t="shared" si="30"/>
        <v>48.510314393353276</v>
      </c>
      <c r="CZ30" s="28">
        <f t="shared" si="30"/>
        <v>50.49923728348076</v>
      </c>
      <c r="DA30" s="28">
        <f t="shared" si="30"/>
        <v>52.569706012103467</v>
      </c>
      <c r="DB30" s="28">
        <f t="shared" si="23"/>
        <v>54.725063958599705</v>
      </c>
      <c r="DC30" s="28">
        <f t="shared" si="23"/>
        <v>56.968791580902291</v>
      </c>
      <c r="DD30" s="28">
        <f t="shared" si="23"/>
        <v>59.304512035719284</v>
      </c>
      <c r="DE30" s="28">
        <f t="shared" si="23"/>
        <v>61.735997029183771</v>
      </c>
      <c r="DF30" s="28">
        <f t="shared" si="23"/>
        <v>64.267172907380299</v>
      </c>
      <c r="DG30" s="28">
        <f t="shared" si="23"/>
        <v>66.902126996582894</v>
      </c>
      <c r="DH30" s="28">
        <f t="shared" si="23"/>
        <v>69.645114203442787</v>
      </c>
      <c r="DI30" s="28">
        <f t="shared" si="23"/>
        <v>72.500563885783933</v>
      </c>
      <c r="DJ30" s="28">
        <f t="shared" si="23"/>
        <v>75.473087005101064</v>
      </c>
      <c r="DK30" s="28">
        <f t="shared" si="23"/>
        <v>78.567483572310195</v>
      </c>
      <c r="DL30" s="28">
        <f t="shared" si="23"/>
        <v>81.788750398774908</v>
      </c>
      <c r="DM30" s="28">
        <f t="shared" si="23"/>
        <v>85.142089165124673</v>
      </c>
      <c r="DN30" s="28">
        <f t="shared" si="23"/>
        <v>88.632914820894783</v>
      </c>
      <c r="DO30" s="28">
        <f t="shared" si="23"/>
        <v>92.266864328551463</v>
      </c>
      <c r="DP30" s="28">
        <f t="shared" si="23"/>
        <v>96.049805766022061</v>
      </c>
      <c r="DQ30" s="28">
        <f t="shared" si="23"/>
        <v>99.987847802428959</v>
      </c>
      <c r="DR30" s="28">
        <f t="shared" si="31"/>
        <v>104.08734956232854</v>
      </c>
      <c r="DS30" s="28">
        <f t="shared" si="31"/>
        <v>108.354930894384</v>
      </c>
      <c r="DT30" s="28">
        <f t="shared" si="31"/>
        <v>112.79748306105374</v>
      </c>
      <c r="DU30" s="28">
        <f t="shared" si="31"/>
        <v>117.42217986655693</v>
      </c>
      <c r="DV30" s="28">
        <f t="shared" si="31"/>
        <v>122.23648924108575</v>
      </c>
      <c r="DW30" s="28">
        <f t="shared" si="31"/>
        <v>127.24818529997026</v>
      </c>
      <c r="DX30" s="28">
        <f t="shared" si="31"/>
        <v>132.46536089726902</v>
      </c>
      <c r="DY30" s="28">
        <f t="shared" si="31"/>
        <v>137.89644069405705</v>
      </c>
      <c r="DZ30" s="28">
        <f t="shared" si="31"/>
        <v>143.55019476251337</v>
      </c>
      <c r="EA30" s="28">
        <f t="shared" si="31"/>
        <v>149.43575274777641</v>
      </c>
      <c r="EB30" s="28">
        <f t="shared" si="31"/>
        <v>155.56261861043524</v>
      </c>
      <c r="EC30" s="28">
        <f t="shared" si="31"/>
        <v>161.94068597346308</v>
      </c>
      <c r="ED30" s="28">
        <f t="shared" si="31"/>
        <v>168.58025409837504</v>
      </c>
      <c r="EE30" s="28">
        <f t="shared" si="31"/>
        <v>175.49204451640841</v>
      </c>
      <c r="EF30" s="28">
        <f t="shared" si="31"/>
        <v>182.68721834158114</v>
      </c>
      <c r="EG30" s="28">
        <f t="shared" si="31"/>
        <v>190.17739429358596</v>
      </c>
      <c r="EH30" s="28">
        <f t="shared" si="24"/>
        <v>197.97466745962296</v>
      </c>
      <c r="EI30" s="28">
        <f t="shared" si="24"/>
        <v>206.0916288254675</v>
      </c>
      <c r="EJ30" s="28">
        <f t="shared" si="24"/>
        <v>214.54138560731164</v>
      </c>
      <c r="EK30" s="28">
        <f t="shared" si="24"/>
        <v>223.33758241721139</v>
      </c>
      <c r="EL30" s="28">
        <f t="shared" si="24"/>
        <v>232.49442329631705</v>
      </c>
      <c r="EM30" s="28">
        <f t="shared" si="24"/>
        <v>242.02669465146604</v>
      </c>
      <c r="EN30" s="28">
        <f t="shared" si="24"/>
        <v>251.94978913217614</v>
      </c>
      <c r="EO30" s="28">
        <f t="shared" si="24"/>
        <v>262.27973048659533</v>
      </c>
      <c r="EP30" s="28">
        <f t="shared" si="24"/>
        <v>273.03319943654571</v>
      </c>
      <c r="EQ30" s="28">
        <f t="shared" si="24"/>
        <v>284.22756061344404</v>
      </c>
      <c r="ER30" s="28">
        <f t="shared" si="24"/>
        <v>295.88089059859522</v>
      </c>
      <c r="ES30" s="28">
        <f t="shared" si="24"/>
        <v>308.0120071131376</v>
      </c>
      <c r="ET30" s="28">
        <f t="shared" si="24"/>
        <v>320.64049940477622</v>
      </c>
      <c r="EU30" s="28">
        <f t="shared" si="24"/>
        <v>333.78675988037202</v>
      </c>
      <c r="EV30" s="28">
        <f t="shared" si="24"/>
        <v>347.47201703546722</v>
      </c>
      <c r="EW30" s="28">
        <f t="shared" si="24"/>
        <v>361.71836973392135</v>
      </c>
      <c r="EX30" s="28">
        <f t="shared" si="32"/>
        <v>376.54882289301207</v>
      </c>
      <c r="EY30" s="28">
        <f t="shared" si="32"/>
        <v>391.98732463162554</v>
      </c>
      <c r="EZ30" s="28">
        <f t="shared" si="32"/>
        <v>408.05880494152217</v>
      </c>
      <c r="FA30" s="28">
        <f t="shared" si="32"/>
        <v>424.78921594412452</v>
      </c>
      <c r="FB30" s="28">
        <f t="shared" si="32"/>
        <v>442.20557379783361</v>
      </c>
      <c r="FC30" s="28">
        <f t="shared" si="32"/>
        <v>460.33600232354473</v>
      </c>
      <c r="FD30" s="28">
        <f t="shared" si="32"/>
        <v>479.20977841881006</v>
      </c>
      <c r="FE30" s="28">
        <f t="shared" si="32"/>
        <v>498.85737933398121</v>
      </c>
      <c r="FF30" s="28">
        <f t="shared" si="32"/>
        <v>519.31053188667443</v>
      </c>
      <c r="FG30" s="28">
        <f t="shared" si="32"/>
        <v>540.60226369402801</v>
      </c>
      <c r="FH30" s="28">
        <f t="shared" si="32"/>
        <v>562.76695650548311</v>
      </c>
      <c r="FI30" s="28">
        <f t="shared" si="32"/>
        <v>585.84040172220784</v>
      </c>
      <c r="FJ30" s="28">
        <f t="shared" si="32"/>
        <v>609.85985819281836</v>
      </c>
      <c r="FK30" s="28">
        <f t="shared" si="32"/>
        <v>634.86411237872392</v>
      </c>
      <c r="FL30" s="28">
        <f t="shared" si="32"/>
        <v>660.89354098625154</v>
      </c>
      <c r="FM30" s="28">
        <f t="shared" si="32"/>
        <v>687.99017616668777</v>
      </c>
      <c r="FN30" s="28">
        <f t="shared" si="25"/>
        <v>716.1977733895219</v>
      </c>
      <c r="FO30" s="28">
        <f t="shared" si="25"/>
        <v>745.56188209849222</v>
      </c>
      <c r="FP30" s="28">
        <f t="shared" si="25"/>
        <v>776.12991926453037</v>
      </c>
      <c r="FQ30" s="28">
        <f t="shared" si="25"/>
        <v>807.95124595437608</v>
      </c>
      <c r="FR30" s="28">
        <f t="shared" si="25"/>
        <v>841.07724703850545</v>
      </c>
      <c r="FS30" s="28">
        <f t="shared" si="25"/>
        <v>875.56141416708408</v>
      </c>
      <c r="FT30" s="28">
        <f t="shared" si="25"/>
        <v>911.45943214793442</v>
      </c>
      <c r="FU30" s="28">
        <f t="shared" si="25"/>
        <v>948.82926886599967</v>
      </c>
      <c r="FV30" s="28">
        <f t="shared" si="25"/>
        <v>987.7312688895056</v>
      </c>
      <c r="FW30" s="28">
        <f t="shared" si="25"/>
        <v>1028.2282509139752</v>
      </c>
      <c r="FX30" s="28">
        <f t="shared" si="25"/>
        <v>1070.3856092014482</v>
      </c>
      <c r="FY30" s="28">
        <f t="shared" si="25"/>
        <v>1114.2714191787074</v>
      </c>
      <c r="FZ30" s="28">
        <f t="shared" si="25"/>
        <v>1159.9565473650343</v>
      </c>
      <c r="GA30" s="28">
        <f t="shared" si="25"/>
        <v>1207.5147658070007</v>
      </c>
      <c r="GB30" s="28">
        <f t="shared" si="25"/>
        <v>1257.0228712050875</v>
      </c>
      <c r="GC30" s="28">
        <f t="shared" si="25"/>
        <v>1308.5608089244961</v>
      </c>
      <c r="GD30" s="28">
        <f t="shared" si="33"/>
        <v>1362.2118020904004</v>
      </c>
      <c r="GE30" s="28">
        <f t="shared" si="33"/>
        <v>1418.0624859761067</v>
      </c>
      <c r="GF30" s="28">
        <f t="shared" si="33"/>
        <v>1476.2030479011269</v>
      </c>
      <c r="GG30" s="28">
        <f t="shared" si="33"/>
        <v>1536.727372865073</v>
      </c>
      <c r="GH30" s="28">
        <f t="shared" si="33"/>
        <v>1599.7331951525409</v>
      </c>
      <c r="GI30" s="28">
        <f t="shared" si="33"/>
        <v>1665.322256153795</v>
      </c>
      <c r="GJ30" s="28">
        <f t="shared" si="33"/>
        <v>1733.6004686561005</v>
      </c>
      <c r="GK30" s="28">
        <f t="shared" si="33"/>
        <v>1804.6780878710006</v>
      </c>
      <c r="GL30" s="28">
        <f t="shared" si="33"/>
        <v>1878.6698894737115</v>
      </c>
      <c r="GM30" s="28">
        <f t="shared" si="33"/>
        <v>1955.6953549421335</v>
      </c>
      <c r="GN30" s="28">
        <f t="shared" si="33"/>
        <v>2035.8788644947608</v>
      </c>
      <c r="GO30" s="28">
        <f t="shared" si="33"/>
        <v>2119.3498979390461</v>
      </c>
      <c r="GP30" s="28">
        <f t="shared" si="33"/>
        <v>2206.2432437545467</v>
      </c>
      <c r="GQ30" s="28">
        <f t="shared" si="33"/>
        <v>2296.6992167484827</v>
      </c>
      <c r="GR30" s="28">
        <f t="shared" si="33"/>
        <v>2390.8638846351705</v>
      </c>
      <c r="GS30" s="28">
        <f t="shared" si="33"/>
        <v>2488.8893039052123</v>
      </c>
      <c r="GT30" s="28">
        <f t="shared" si="26"/>
        <v>2590.9337653653256</v>
      </c>
      <c r="GU30" s="28">
        <f t="shared" si="26"/>
        <v>2697.1620497453036</v>
      </c>
      <c r="GV30" s="28">
        <f t="shared" si="26"/>
        <v>2807.745693784861</v>
      </c>
      <c r="GW30" s="28">
        <f t="shared" si="26"/>
        <v>2922.86326723004</v>
      </c>
      <c r="GX30" s="28">
        <f t="shared" si="26"/>
        <v>3042.7006611864713</v>
      </c>
      <c r="GY30" s="28">
        <f t="shared" si="26"/>
        <v>3167.4513882951164</v>
      </c>
      <c r="GZ30" s="28">
        <f t="shared" si="26"/>
        <v>3297.3168952152159</v>
      </c>
      <c r="HA30" s="28">
        <f t="shared" si="26"/>
        <v>3432.5068879190394</v>
      </c>
      <c r="HB30" s="28">
        <f t="shared" si="26"/>
        <v>3573.2396703237196</v>
      </c>
      <c r="HC30" s="28">
        <f t="shared" si="26"/>
        <v>3719.7424968069918</v>
      </c>
      <c r="HD30" s="28">
        <f t="shared" si="26"/>
        <v>3872.2519391760779</v>
      </c>
      <c r="HE30" s="28">
        <f t="shared" si="26"/>
        <v>4031.0142686822969</v>
      </c>
      <c r="HF30" s="28">
        <f t="shared" si="26"/>
        <v>4196.2858536982712</v>
      </c>
      <c r="HG30" s="28">
        <f t="shared" si="26"/>
        <v>4368.3335736998997</v>
      </c>
      <c r="HH30" s="28">
        <f t="shared" si="26"/>
        <v>4547.4352502215952</v>
      </c>
    </row>
    <row r="31" spans="1:216" ht="16.5" customHeight="1" x14ac:dyDescent="0.2">
      <c r="A31" s="22">
        <f t="shared" si="18"/>
        <v>19</v>
      </c>
      <c r="B31" s="22"/>
      <c r="C31" s="23" t="s">
        <v>246</v>
      </c>
      <c r="D31" s="24"/>
      <c r="E31" s="20">
        <v>47.460555555555544</v>
      </c>
      <c r="F31" s="20">
        <v>2.4</v>
      </c>
      <c r="G31" s="25">
        <v>3.3866666666666663E-2</v>
      </c>
      <c r="H31" s="26">
        <f t="shared" si="27"/>
        <v>3.5055555555555555E-2</v>
      </c>
      <c r="I31" s="26">
        <f t="shared" si="27"/>
        <v>3.6244444444444447E-2</v>
      </c>
      <c r="J31" s="26">
        <f t="shared" si="27"/>
        <v>3.7433333333333339E-2</v>
      </c>
      <c r="K31" s="26">
        <f t="shared" si="27"/>
        <v>3.8622222222222231E-2</v>
      </c>
      <c r="L31" s="26">
        <f t="shared" si="27"/>
        <v>3.9811111111111123E-2</v>
      </c>
      <c r="M31" s="26">
        <f t="shared" si="19"/>
        <v>4.1000000000000002E-2</v>
      </c>
      <c r="N31" s="25">
        <f t="shared" si="20"/>
        <v>9.1371283485524257E-2</v>
      </c>
      <c r="P31" s="27">
        <f t="shared" si="1"/>
        <v>-47.460555555555544</v>
      </c>
      <c r="Q31" s="28">
        <f t="shared" si="2"/>
        <v>2.4812799999999999</v>
      </c>
      <c r="R31" s="28">
        <f t="shared" si="3"/>
        <v>2.5653126826666668</v>
      </c>
      <c r="S31" s="28">
        <f t="shared" si="3"/>
        <v>2.6521912721863115</v>
      </c>
      <c r="T31" s="28">
        <f t="shared" si="3"/>
        <v>2.7420121499376879</v>
      </c>
      <c r="U31" s="28">
        <f t="shared" si="3"/>
        <v>2.8348749614155779</v>
      </c>
      <c r="V31" s="28">
        <f t="shared" si="4"/>
        <v>2.9342530781185352</v>
      </c>
      <c r="W31" s="28">
        <f t="shared" si="4"/>
        <v>3.0406034507943427</v>
      </c>
      <c r="X31" s="28">
        <f t="shared" si="4"/>
        <v>3.1544233733024112</v>
      </c>
      <c r="Y31" s="28">
        <f t="shared" si="4"/>
        <v>3.2762542138090689</v>
      </c>
      <c r="Z31" s="28">
        <f t="shared" si="4"/>
        <v>3.4066855343432674</v>
      </c>
      <c r="AA31" s="28">
        <f t="shared" si="28"/>
        <v>3.5463596412513412</v>
      </c>
      <c r="AB31" s="28">
        <f t="shared" si="28"/>
        <v>3.6917603865426458</v>
      </c>
      <c r="AC31" s="28">
        <f t="shared" si="28"/>
        <v>3.843122562390894</v>
      </c>
      <c r="AD31" s="28">
        <f t="shared" si="28"/>
        <v>4.0006905874489203</v>
      </c>
      <c r="AE31" s="28">
        <f t="shared" si="28"/>
        <v>4.164718901534326</v>
      </c>
      <c r="AF31" s="28">
        <f t="shared" si="28"/>
        <v>4.3354723764972327</v>
      </c>
      <c r="AG31" s="28">
        <f t="shared" si="28"/>
        <v>4.5132267439336191</v>
      </c>
      <c r="AH31" s="28">
        <f t="shared" si="28"/>
        <v>4.698269040434897</v>
      </c>
      <c r="AI31" s="28">
        <f t="shared" si="28"/>
        <v>4.8908980710927272</v>
      </c>
      <c r="AJ31" s="28">
        <f t="shared" si="28"/>
        <v>5.0914248920075291</v>
      </c>
      <c r="AK31" s="28">
        <f t="shared" si="28"/>
        <v>5.3001733125798376</v>
      </c>
      <c r="AL31" s="28">
        <f t="shared" si="28"/>
        <v>5.5174804183956105</v>
      </c>
      <c r="AM31" s="28">
        <f t="shared" si="28"/>
        <v>5.7436971155498302</v>
      </c>
      <c r="AN31" s="28">
        <f t="shared" si="28"/>
        <v>5.9791886972873725</v>
      </c>
      <c r="AO31" s="28">
        <f t="shared" si="28"/>
        <v>6.2243354338761545</v>
      </c>
      <c r="AP31" s="28">
        <f t="shared" si="28"/>
        <v>6.4795331866650763</v>
      </c>
      <c r="AQ31" s="28">
        <f t="shared" si="21"/>
        <v>6.7451940473183436</v>
      </c>
      <c r="AR31" s="28">
        <f t="shared" si="21"/>
        <v>7.0217470032583948</v>
      </c>
      <c r="AS31" s="28">
        <f t="shared" si="21"/>
        <v>7.3096386303919889</v>
      </c>
      <c r="AT31" s="28">
        <f t="shared" si="21"/>
        <v>7.6093338142380595</v>
      </c>
      <c r="AU31" s="28">
        <f t="shared" si="21"/>
        <v>7.9213165006218196</v>
      </c>
      <c r="AV31" s="28">
        <f t="shared" si="21"/>
        <v>8.2460904771473142</v>
      </c>
      <c r="AW31" s="28">
        <f t="shared" si="21"/>
        <v>8.5841801867103538</v>
      </c>
      <c r="AX31" s="28">
        <f t="shared" si="21"/>
        <v>8.9361315743654774</v>
      </c>
      <c r="AY31" s="28">
        <f t="shared" si="21"/>
        <v>9.3025129689144617</v>
      </c>
      <c r="AZ31" s="28">
        <f t="shared" si="21"/>
        <v>9.6839160006399538</v>
      </c>
      <c r="BA31" s="28">
        <f t="shared" si="21"/>
        <v>10.080956556666191</v>
      </c>
      <c r="BB31" s="28">
        <f t="shared" si="21"/>
        <v>10.494275775489504</v>
      </c>
      <c r="BC31" s="28">
        <f t="shared" si="21"/>
        <v>10.924541082284573</v>
      </c>
      <c r="BD31" s="28">
        <f t="shared" si="21"/>
        <v>11.37244726665824</v>
      </c>
      <c r="BE31" s="28">
        <f t="shared" si="21"/>
        <v>11.838717604591226</v>
      </c>
      <c r="BF31" s="28">
        <f t="shared" si="29"/>
        <v>12.324105026379465</v>
      </c>
      <c r="BG31" s="28">
        <f t="shared" si="29"/>
        <v>12.829393332461022</v>
      </c>
      <c r="BH31" s="28">
        <f t="shared" si="29"/>
        <v>13.355398459091923</v>
      </c>
      <c r="BI31" s="28">
        <f t="shared" si="29"/>
        <v>13.902969795914691</v>
      </c>
      <c r="BJ31" s="28">
        <f t="shared" si="29"/>
        <v>14.472991557547193</v>
      </c>
      <c r="BK31" s="28">
        <f t="shared" si="29"/>
        <v>15.066384211406627</v>
      </c>
      <c r="BL31" s="28">
        <f t="shared" si="29"/>
        <v>15.684105964074297</v>
      </c>
      <c r="BM31" s="28">
        <f t="shared" si="29"/>
        <v>16.32715430860134</v>
      </c>
      <c r="BN31" s="28">
        <f t="shared" si="29"/>
        <v>16.996567635253992</v>
      </c>
      <c r="BO31" s="28">
        <f t="shared" si="29"/>
        <v>17.693426908299404</v>
      </c>
      <c r="BP31" s="28">
        <f t="shared" si="29"/>
        <v>18.41885741153968</v>
      </c>
      <c r="BQ31" s="28">
        <f t="shared" si="29"/>
        <v>19.174030565412806</v>
      </c>
      <c r="BR31" s="28">
        <f t="shared" si="29"/>
        <v>19.960165818594731</v>
      </c>
      <c r="BS31" s="28">
        <f t="shared" si="29"/>
        <v>20.778532617157115</v>
      </c>
      <c r="BT31" s="28">
        <f t="shared" si="29"/>
        <v>21.630452454460556</v>
      </c>
      <c r="BU31" s="28">
        <f t="shared" si="29"/>
        <v>22.517301005093437</v>
      </c>
      <c r="BV31" s="28">
        <f t="shared" si="22"/>
        <v>23.440510346302265</v>
      </c>
      <c r="BW31" s="28">
        <f t="shared" si="22"/>
        <v>24.401571270500657</v>
      </c>
      <c r="BX31" s="28">
        <f t="shared" si="22"/>
        <v>25.402035692591181</v>
      </c>
      <c r="BY31" s="28">
        <f t="shared" si="22"/>
        <v>26.443519155987417</v>
      </c>
      <c r="BZ31" s="28">
        <f t="shared" si="22"/>
        <v>27.527703441382901</v>
      </c>
      <c r="CA31" s="28">
        <f t="shared" si="22"/>
        <v>28.656339282479596</v>
      </c>
      <c r="CB31" s="28">
        <f t="shared" si="22"/>
        <v>29.831249193061257</v>
      </c>
      <c r="CC31" s="28">
        <f t="shared" si="22"/>
        <v>31.054330409976767</v>
      </c>
      <c r="CD31" s="28">
        <f t="shared" si="22"/>
        <v>32.32755795678581</v>
      </c>
      <c r="CE31" s="28">
        <f t="shared" si="22"/>
        <v>33.652987833014024</v>
      </c>
      <c r="CF31" s="28">
        <f t="shared" si="22"/>
        <v>35.032760334167598</v>
      </c>
      <c r="CG31" s="28">
        <f t="shared" si="22"/>
        <v>36.469103507868468</v>
      </c>
      <c r="CH31" s="28">
        <f t="shared" si="22"/>
        <v>37.964336751691071</v>
      </c>
      <c r="CI31" s="28">
        <f t="shared" si="22"/>
        <v>39.5208745585104</v>
      </c>
      <c r="CJ31" s="28">
        <f t="shared" si="22"/>
        <v>41.141230415409325</v>
      </c>
      <c r="CK31" s="28">
        <f t="shared" si="22"/>
        <v>42.828020862441107</v>
      </c>
      <c r="CL31" s="28">
        <f t="shared" si="30"/>
        <v>44.583969717801189</v>
      </c>
      <c r="CM31" s="28">
        <f t="shared" si="30"/>
        <v>46.411912476231038</v>
      </c>
      <c r="CN31" s="28">
        <f t="shared" si="30"/>
        <v>48.314800887756505</v>
      </c>
      <c r="CO31" s="28">
        <f t="shared" si="30"/>
        <v>50.295707724154518</v>
      </c>
      <c r="CP31" s="28">
        <f t="shared" si="30"/>
        <v>52.357831740844851</v>
      </c>
      <c r="CQ31" s="28">
        <f t="shared" si="30"/>
        <v>54.504502842219487</v>
      </c>
      <c r="CR31" s="28">
        <f t="shared" si="30"/>
        <v>56.739187458750486</v>
      </c>
      <c r="CS31" s="28">
        <f t="shared" si="30"/>
        <v>59.065494144559253</v>
      </c>
      <c r="CT31" s="28">
        <f t="shared" si="30"/>
        <v>61.487179404486177</v>
      </c>
      <c r="CU31" s="28">
        <f t="shared" si="30"/>
        <v>64.008153760070101</v>
      </c>
      <c r="CV31" s="28">
        <f t="shared" si="30"/>
        <v>66.632488064232973</v>
      </c>
      <c r="CW31" s="28">
        <f t="shared" si="30"/>
        <v>69.364420074866516</v>
      </c>
      <c r="CX31" s="28">
        <f t="shared" si="30"/>
        <v>72.208361297936037</v>
      </c>
      <c r="CY31" s="28">
        <f t="shared" si="30"/>
        <v>75.168904111151406</v>
      </c>
      <c r="CZ31" s="28">
        <f t="shared" si="30"/>
        <v>78.250829179708603</v>
      </c>
      <c r="DA31" s="28">
        <f t="shared" si="30"/>
        <v>81.459113176076656</v>
      </c>
      <c r="DB31" s="28">
        <f t="shared" si="23"/>
        <v>84.798936816295793</v>
      </c>
      <c r="DC31" s="28">
        <f t="shared" si="23"/>
        <v>88.275693225763916</v>
      </c>
      <c r="DD31" s="28">
        <f t="shared" si="23"/>
        <v>91.894996648020225</v>
      </c>
      <c r="DE31" s="28">
        <f t="shared" si="23"/>
        <v>95.662691510589042</v>
      </c>
      <c r="DF31" s="28">
        <f t="shared" si="23"/>
        <v>99.584861862523184</v>
      </c>
      <c r="DG31" s="28">
        <f t="shared" si="23"/>
        <v>103.66784119888662</v>
      </c>
      <c r="DH31" s="28">
        <f t="shared" si="23"/>
        <v>107.91822268804097</v>
      </c>
      <c r="DI31" s="28">
        <f t="shared" si="23"/>
        <v>112.34286981825065</v>
      </c>
      <c r="DJ31" s="28">
        <f t="shared" si="23"/>
        <v>116.94892748079891</v>
      </c>
      <c r="DK31" s="28">
        <f t="shared" si="23"/>
        <v>121.74383350751167</v>
      </c>
      <c r="DL31" s="28">
        <f t="shared" si="23"/>
        <v>126.73533068131964</v>
      </c>
      <c r="DM31" s="28">
        <f t="shared" si="23"/>
        <v>131.93147923925375</v>
      </c>
      <c r="DN31" s="28">
        <f t="shared" si="23"/>
        <v>137.34066988806313</v>
      </c>
      <c r="DO31" s="28">
        <f t="shared" si="23"/>
        <v>142.97163735347371</v>
      </c>
      <c r="DP31" s="28">
        <f t="shared" si="23"/>
        <v>148.83347448496613</v>
      </c>
      <c r="DQ31" s="28">
        <f t="shared" si="23"/>
        <v>154.93564693884974</v>
      </c>
      <c r="DR31" s="28">
        <f t="shared" si="31"/>
        <v>161.28800846334258</v>
      </c>
      <c r="DS31" s="28">
        <f t="shared" si="31"/>
        <v>167.90081681033962</v>
      </c>
      <c r="DT31" s="28">
        <f t="shared" si="31"/>
        <v>174.78475029956354</v>
      </c>
      <c r="DU31" s="28">
        <f t="shared" si="31"/>
        <v>181.95092506184562</v>
      </c>
      <c r="DV31" s="28">
        <f t="shared" si="31"/>
        <v>189.41091298938127</v>
      </c>
      <c r="DW31" s="28">
        <f t="shared" si="31"/>
        <v>197.17676042194589</v>
      </c>
      <c r="DX31" s="28">
        <f t="shared" si="31"/>
        <v>205.26100759924566</v>
      </c>
      <c r="DY31" s="28">
        <f t="shared" si="31"/>
        <v>213.67670891081471</v>
      </c>
      <c r="DZ31" s="28">
        <f t="shared" si="31"/>
        <v>222.43745397615811</v>
      </c>
      <c r="EA31" s="28">
        <f t="shared" si="31"/>
        <v>231.55738958918059</v>
      </c>
      <c r="EB31" s="28">
        <f t="shared" si="31"/>
        <v>241.05124256233697</v>
      </c>
      <c r="EC31" s="28">
        <f t="shared" si="31"/>
        <v>250.93434350739275</v>
      </c>
      <c r="ED31" s="28">
        <f t="shared" si="31"/>
        <v>261.22265159119581</v>
      </c>
      <c r="EE31" s="28">
        <f t="shared" si="31"/>
        <v>271.93278030643484</v>
      </c>
      <c r="EF31" s="28">
        <f t="shared" si="31"/>
        <v>283.08202429899865</v>
      </c>
      <c r="EG31" s="28">
        <f t="shared" si="31"/>
        <v>294.6883872952576</v>
      </c>
      <c r="EH31" s="28">
        <f t="shared" si="24"/>
        <v>306.77061117436313</v>
      </c>
      <c r="EI31" s="28">
        <f t="shared" si="24"/>
        <v>319.34820623251198</v>
      </c>
      <c r="EJ31" s="28">
        <f t="shared" si="24"/>
        <v>332.44148268804497</v>
      </c>
      <c r="EK31" s="28">
        <f t="shared" si="24"/>
        <v>346.07158347825481</v>
      </c>
      <c r="EL31" s="28">
        <f t="shared" si="24"/>
        <v>360.26051840086325</v>
      </c>
      <c r="EM31" s="28">
        <f t="shared" si="24"/>
        <v>375.03119965529862</v>
      </c>
      <c r="EN31" s="28">
        <f t="shared" si="24"/>
        <v>390.40747884116581</v>
      </c>
      <c r="EO31" s="28">
        <f t="shared" si="24"/>
        <v>406.41418547365356</v>
      </c>
      <c r="EP31" s="28">
        <f t="shared" si="24"/>
        <v>423.07716707807333</v>
      </c>
      <c r="EQ31" s="28">
        <f t="shared" si="24"/>
        <v>440.42333092827431</v>
      </c>
      <c r="ER31" s="28">
        <f t="shared" si="24"/>
        <v>458.48068749633353</v>
      </c>
      <c r="ES31" s="28">
        <f t="shared" si="24"/>
        <v>477.27839568368319</v>
      </c>
      <c r="ET31" s="28">
        <f t="shared" si="24"/>
        <v>496.84680990671416</v>
      </c>
      <c r="EU31" s="28">
        <f t="shared" si="24"/>
        <v>517.21752911288945</v>
      </c>
      <c r="EV31" s="28">
        <f t="shared" si="24"/>
        <v>538.42344780651786</v>
      </c>
      <c r="EW31" s="28">
        <f t="shared" si="24"/>
        <v>560.49880916658503</v>
      </c>
      <c r="EX31" s="28">
        <f t="shared" si="32"/>
        <v>583.47926034241493</v>
      </c>
      <c r="EY31" s="28">
        <f t="shared" si="32"/>
        <v>607.40191001645394</v>
      </c>
      <c r="EZ31" s="28">
        <f t="shared" si="32"/>
        <v>632.30538832712853</v>
      </c>
      <c r="FA31" s="28">
        <f t="shared" si="32"/>
        <v>658.22990924854071</v>
      </c>
      <c r="FB31" s="28">
        <f t="shared" si="32"/>
        <v>685.21733552773082</v>
      </c>
      <c r="FC31" s="28">
        <f t="shared" si="32"/>
        <v>713.31124628436771</v>
      </c>
      <c r="FD31" s="28">
        <f t="shared" si="32"/>
        <v>742.55700738202677</v>
      </c>
      <c r="FE31" s="28">
        <f t="shared" si="32"/>
        <v>773.00184468468979</v>
      </c>
      <c r="FF31" s="28">
        <f t="shared" si="32"/>
        <v>804.69492031676202</v>
      </c>
      <c r="FG31" s="28">
        <f t="shared" si="32"/>
        <v>837.68741204974924</v>
      </c>
      <c r="FH31" s="28">
        <f t="shared" si="32"/>
        <v>872.03259594378892</v>
      </c>
      <c r="FI31" s="28">
        <f t="shared" si="32"/>
        <v>907.78593237748419</v>
      </c>
      <c r="FJ31" s="28">
        <f t="shared" si="32"/>
        <v>945.00515560496092</v>
      </c>
      <c r="FK31" s="28">
        <f t="shared" si="32"/>
        <v>983.75036698476424</v>
      </c>
      <c r="FL31" s="28">
        <f t="shared" si="32"/>
        <v>1024.0841320311395</v>
      </c>
      <c r="FM31" s="28">
        <f t="shared" si="32"/>
        <v>1066.0715814444161</v>
      </c>
      <c r="FN31" s="28">
        <f t="shared" si="25"/>
        <v>1109.7805162836371</v>
      </c>
      <c r="FO31" s="28">
        <f t="shared" si="25"/>
        <v>1155.2815174512662</v>
      </c>
      <c r="FP31" s="28">
        <f t="shared" si="25"/>
        <v>1202.6480596667679</v>
      </c>
      <c r="FQ31" s="28">
        <f t="shared" si="25"/>
        <v>1251.9566301131053</v>
      </c>
      <c r="FR31" s="28">
        <f t="shared" si="25"/>
        <v>1303.2868519477427</v>
      </c>
      <c r="FS31" s="28">
        <f t="shared" si="25"/>
        <v>1356.7216128775999</v>
      </c>
      <c r="FT31" s="28">
        <f t="shared" si="25"/>
        <v>1412.3471990055814</v>
      </c>
      <c r="FU31" s="28">
        <f t="shared" si="25"/>
        <v>1470.2534341648102</v>
      </c>
      <c r="FV31" s="28">
        <f t="shared" si="25"/>
        <v>1530.5338249655672</v>
      </c>
      <c r="FW31" s="28">
        <f t="shared" si="25"/>
        <v>1593.2857117891554</v>
      </c>
      <c r="FX31" s="28">
        <f t="shared" si="25"/>
        <v>1658.6104259725107</v>
      </c>
      <c r="FY31" s="28">
        <f t="shared" si="25"/>
        <v>1726.6134534373834</v>
      </c>
      <c r="FZ31" s="28">
        <f t="shared" si="25"/>
        <v>1797.4046050283159</v>
      </c>
      <c r="GA31" s="28">
        <f t="shared" si="25"/>
        <v>1871.0981938344767</v>
      </c>
      <c r="GB31" s="28">
        <f t="shared" si="25"/>
        <v>1947.8132197816901</v>
      </c>
      <c r="GC31" s="28">
        <f t="shared" si="25"/>
        <v>2027.6735617927393</v>
      </c>
      <c r="GD31" s="28">
        <f t="shared" si="33"/>
        <v>2110.8081778262413</v>
      </c>
      <c r="GE31" s="28">
        <f t="shared" si="33"/>
        <v>2197.3513131171171</v>
      </c>
      <c r="GF31" s="28">
        <f t="shared" si="33"/>
        <v>2287.442716954919</v>
      </c>
      <c r="GG31" s="28">
        <f t="shared" si="33"/>
        <v>2381.2278683500704</v>
      </c>
      <c r="GH31" s="28">
        <f t="shared" si="33"/>
        <v>2478.8582109524232</v>
      </c>
      <c r="GI31" s="28">
        <f t="shared" si="33"/>
        <v>2580.4913976014723</v>
      </c>
      <c r="GJ31" s="28">
        <f t="shared" si="33"/>
        <v>2686.2915449031325</v>
      </c>
      <c r="GK31" s="28">
        <f t="shared" si="33"/>
        <v>2796.4294982441606</v>
      </c>
      <c r="GL31" s="28">
        <f t="shared" si="33"/>
        <v>2911.0831076721711</v>
      </c>
      <c r="GM31" s="28">
        <f t="shared" si="33"/>
        <v>3030.4375150867299</v>
      </c>
      <c r="GN31" s="28">
        <f t="shared" si="33"/>
        <v>3154.6854532052857</v>
      </c>
      <c r="GO31" s="28">
        <f t="shared" si="33"/>
        <v>3284.027556786702</v>
      </c>
      <c r="GP31" s="28">
        <f t="shared" si="33"/>
        <v>3418.6726866149565</v>
      </c>
      <c r="GQ31" s="28">
        <f t="shared" si="33"/>
        <v>3558.8382667661695</v>
      </c>
      <c r="GR31" s="28">
        <f t="shared" si="33"/>
        <v>3704.7506357035822</v>
      </c>
      <c r="GS31" s="28">
        <f t="shared" si="33"/>
        <v>3856.6454117674289</v>
      </c>
      <c r="GT31" s="28">
        <f t="shared" si="26"/>
        <v>4014.7678736498933</v>
      </c>
      <c r="GU31" s="28">
        <f t="shared" si="26"/>
        <v>4179.3733564695385</v>
      </c>
      <c r="GV31" s="28">
        <f t="shared" si="26"/>
        <v>4350.7276640847895</v>
      </c>
      <c r="GW31" s="28">
        <f t="shared" si="26"/>
        <v>4529.1074983122653</v>
      </c>
      <c r="GX31" s="28">
        <f t="shared" si="26"/>
        <v>4714.8009057430681</v>
      </c>
      <c r="GY31" s="28">
        <f t="shared" si="26"/>
        <v>4908.1077428785338</v>
      </c>
      <c r="GZ31" s="28">
        <f t="shared" si="26"/>
        <v>5109.3401603365537</v>
      </c>
      <c r="HA31" s="28">
        <f t="shared" si="26"/>
        <v>5318.8231069103522</v>
      </c>
      <c r="HB31" s="28">
        <f t="shared" si="26"/>
        <v>5536.894854293676</v>
      </c>
      <c r="HC31" s="28">
        <f t="shared" si="26"/>
        <v>5763.9075433197158</v>
      </c>
      <c r="HD31" s="28">
        <f t="shared" si="26"/>
        <v>6000.2277525958234</v>
      </c>
      <c r="HE31" s="28">
        <f t="shared" si="26"/>
        <v>6246.2370904522513</v>
      </c>
      <c r="HF31" s="28">
        <f t="shared" si="26"/>
        <v>6502.3328111607934</v>
      </c>
      <c r="HG31" s="28">
        <f t="shared" si="26"/>
        <v>6768.9284564183854</v>
      </c>
      <c r="HH31" s="28">
        <f t="shared" si="26"/>
        <v>7046.4545231315387</v>
      </c>
    </row>
    <row r="32" spans="1:216" ht="16.5" customHeight="1" x14ac:dyDescent="0.2">
      <c r="A32" s="22">
        <f t="shared" si="18"/>
        <v>20</v>
      </c>
      <c r="B32" s="22"/>
      <c r="C32" s="23" t="s">
        <v>247</v>
      </c>
      <c r="D32" s="24"/>
      <c r="E32" s="20">
        <v>72.330666666666673</v>
      </c>
      <c r="F32" s="20">
        <v>2.36</v>
      </c>
      <c r="G32" s="25">
        <v>4.9966666666666666E-2</v>
      </c>
      <c r="H32" s="26">
        <f t="shared" si="27"/>
        <v>4.8472222222222222E-2</v>
      </c>
      <c r="I32" s="26">
        <f t="shared" si="27"/>
        <v>4.6977777777777778E-2</v>
      </c>
      <c r="J32" s="26">
        <f t="shared" si="27"/>
        <v>4.5483333333333334E-2</v>
      </c>
      <c r="K32" s="26">
        <f t="shared" si="27"/>
        <v>4.398888888888889E-2</v>
      </c>
      <c r="L32" s="26">
        <f t="shared" si="27"/>
        <v>4.2494444444444446E-2</v>
      </c>
      <c r="M32" s="26">
        <f t="shared" si="19"/>
        <v>4.1000000000000002E-2</v>
      </c>
      <c r="N32" s="25">
        <f t="shared" si="20"/>
        <v>7.6937395165402878E-2</v>
      </c>
      <c r="P32" s="27">
        <f t="shared" si="1"/>
        <v>-72.330666666666673</v>
      </c>
      <c r="Q32" s="28">
        <f t="shared" si="2"/>
        <v>2.4779213333333332</v>
      </c>
      <c r="R32" s="28">
        <f t="shared" si="3"/>
        <v>2.601734802622222</v>
      </c>
      <c r="S32" s="28">
        <f t="shared" si="3"/>
        <v>2.7317348182599126</v>
      </c>
      <c r="T32" s="28">
        <f t="shared" si="3"/>
        <v>2.8682305013456331</v>
      </c>
      <c r="U32" s="28">
        <f t="shared" si="3"/>
        <v>3.0115464187295369</v>
      </c>
      <c r="V32" s="28">
        <f t="shared" si="4"/>
        <v>3.1575227659707328</v>
      </c>
      <c r="W32" s="28">
        <f t="shared" si="4"/>
        <v>3.3058561687987802</v>
      </c>
      <c r="X32" s="28">
        <f t="shared" si="4"/>
        <v>3.4562175268763111</v>
      </c>
      <c r="Y32" s="28">
        <f t="shared" si="4"/>
        <v>3.6082526956419034</v>
      </c>
      <c r="Z32" s="28">
        <f t="shared" si="4"/>
        <v>3.7615833893583752</v>
      </c>
      <c r="AA32" s="28">
        <f t="shared" si="28"/>
        <v>3.9158083083220685</v>
      </c>
      <c r="AB32" s="28">
        <f t="shared" si="28"/>
        <v>4.0763564489632733</v>
      </c>
      <c r="AC32" s="28">
        <f t="shared" si="28"/>
        <v>4.2434870633707673</v>
      </c>
      <c r="AD32" s="28">
        <f t="shared" si="28"/>
        <v>4.4174700329689687</v>
      </c>
      <c r="AE32" s="28">
        <f t="shared" si="28"/>
        <v>4.5985863043206958</v>
      </c>
      <c r="AF32" s="28">
        <f t="shared" si="28"/>
        <v>4.7871283427978444</v>
      </c>
      <c r="AG32" s="28">
        <f t="shared" si="28"/>
        <v>4.9834006048525552</v>
      </c>
      <c r="AH32" s="28">
        <f t="shared" si="28"/>
        <v>5.1877200296515094</v>
      </c>
      <c r="AI32" s="28">
        <f t="shared" si="28"/>
        <v>5.4004165508672211</v>
      </c>
      <c r="AJ32" s="28">
        <f t="shared" si="28"/>
        <v>5.6218336294527766</v>
      </c>
      <c r="AK32" s="28">
        <f t="shared" si="28"/>
        <v>5.8523288082603404</v>
      </c>
      <c r="AL32" s="28">
        <f t="shared" si="28"/>
        <v>6.0922742893990138</v>
      </c>
      <c r="AM32" s="28">
        <f t="shared" si="28"/>
        <v>6.3420575352643729</v>
      </c>
      <c r="AN32" s="28">
        <f t="shared" si="28"/>
        <v>6.6020818942102117</v>
      </c>
      <c r="AO32" s="28">
        <f t="shared" si="28"/>
        <v>6.8727672518728298</v>
      </c>
      <c r="AP32" s="28">
        <f t="shared" si="28"/>
        <v>7.154550709199615</v>
      </c>
      <c r="AQ32" s="28">
        <f t="shared" si="21"/>
        <v>7.4478872882767986</v>
      </c>
      <c r="AR32" s="28">
        <f t="shared" si="21"/>
        <v>7.7532506670961467</v>
      </c>
      <c r="AS32" s="28">
        <f t="shared" si="21"/>
        <v>8.0711339444470873</v>
      </c>
      <c r="AT32" s="28">
        <f t="shared" si="21"/>
        <v>8.4020504361694179</v>
      </c>
      <c r="AU32" s="28">
        <f t="shared" si="21"/>
        <v>8.746534504052363</v>
      </c>
      <c r="AV32" s="28">
        <f t="shared" si="21"/>
        <v>9.1051424187185095</v>
      </c>
      <c r="AW32" s="28">
        <f t="shared" si="21"/>
        <v>9.4784532578859668</v>
      </c>
      <c r="AX32" s="28">
        <f t="shared" si="21"/>
        <v>9.8670698414592906</v>
      </c>
      <c r="AY32" s="28">
        <f t="shared" si="21"/>
        <v>10.271619704959122</v>
      </c>
      <c r="AZ32" s="28">
        <f t="shared" si="21"/>
        <v>10.692756112862444</v>
      </c>
      <c r="BA32" s="28">
        <f t="shared" si="21"/>
        <v>11.131159113489803</v>
      </c>
      <c r="BB32" s="28">
        <f t="shared" si="21"/>
        <v>11.587536637142884</v>
      </c>
      <c r="BC32" s="28">
        <f t="shared" si="21"/>
        <v>12.062625639265741</v>
      </c>
      <c r="BD32" s="28">
        <f t="shared" si="21"/>
        <v>12.557193290475636</v>
      </c>
      <c r="BE32" s="28">
        <f t="shared" si="21"/>
        <v>13.072038215385136</v>
      </c>
      <c r="BF32" s="28">
        <f t="shared" si="29"/>
        <v>13.607991782215926</v>
      </c>
      <c r="BG32" s="28">
        <f t="shared" si="29"/>
        <v>14.165919445286779</v>
      </c>
      <c r="BH32" s="28">
        <f t="shared" si="29"/>
        <v>14.746722142543536</v>
      </c>
      <c r="BI32" s="28">
        <f t="shared" si="29"/>
        <v>15.35133775038782</v>
      </c>
      <c r="BJ32" s="28">
        <f t="shared" si="29"/>
        <v>15.98074259815372</v>
      </c>
      <c r="BK32" s="28">
        <f t="shared" si="29"/>
        <v>16.635953044678022</v>
      </c>
      <c r="BL32" s="28">
        <f t="shared" si="29"/>
        <v>17.318027119509818</v>
      </c>
      <c r="BM32" s="28">
        <f t="shared" si="29"/>
        <v>18.028066231409721</v>
      </c>
      <c r="BN32" s="28">
        <f t="shared" si="29"/>
        <v>18.767216946897516</v>
      </c>
      <c r="BO32" s="28">
        <f t="shared" si="29"/>
        <v>19.536672841720314</v>
      </c>
      <c r="BP32" s="28">
        <f t="shared" si="29"/>
        <v>20.337676428230846</v>
      </c>
      <c r="BQ32" s="28">
        <f t="shared" si="29"/>
        <v>21.171521161788309</v>
      </c>
      <c r="BR32" s="28">
        <f t="shared" si="29"/>
        <v>22.039553529421628</v>
      </c>
      <c r="BS32" s="28">
        <f t="shared" si="29"/>
        <v>22.943175224127913</v>
      </c>
      <c r="BT32" s="28">
        <f t="shared" si="29"/>
        <v>23.883845408317157</v>
      </c>
      <c r="BU32" s="28">
        <f t="shared" si="29"/>
        <v>24.86308307005816</v>
      </c>
      <c r="BV32" s="28">
        <f t="shared" si="22"/>
        <v>25.882469475930542</v>
      </c>
      <c r="BW32" s="28">
        <f t="shared" si="22"/>
        <v>26.943650724443692</v>
      </c>
      <c r="BX32" s="28">
        <f t="shared" si="22"/>
        <v>28.048340404145883</v>
      </c>
      <c r="BY32" s="28">
        <f t="shared" si="22"/>
        <v>29.19832236071586</v>
      </c>
      <c r="BZ32" s="28">
        <f t="shared" si="22"/>
        <v>30.395453577505208</v>
      </c>
      <c r="CA32" s="28">
        <f t="shared" si="22"/>
        <v>31.641667174182921</v>
      </c>
      <c r="CB32" s="28">
        <f t="shared" si="22"/>
        <v>32.93897552832442</v>
      </c>
      <c r="CC32" s="28">
        <f t="shared" si="22"/>
        <v>34.289473524985716</v>
      </c>
      <c r="CD32" s="28">
        <f t="shared" si="22"/>
        <v>35.695341939510129</v>
      </c>
      <c r="CE32" s="28">
        <f t="shared" si="22"/>
        <v>37.15885095903004</v>
      </c>
      <c r="CF32" s="28">
        <f t="shared" si="22"/>
        <v>38.682363848350271</v>
      </c>
      <c r="CG32" s="28">
        <f t="shared" si="22"/>
        <v>40.268340766132631</v>
      </c>
      <c r="CH32" s="28">
        <f t="shared" si="22"/>
        <v>41.919342737544063</v>
      </c>
      <c r="CI32" s="28">
        <f t="shared" si="22"/>
        <v>43.638035789783366</v>
      </c>
      <c r="CJ32" s="28">
        <f t="shared" si="22"/>
        <v>45.427195257164477</v>
      </c>
      <c r="CK32" s="28">
        <f t="shared" si="22"/>
        <v>47.289710262708219</v>
      </c>
      <c r="CL32" s="28">
        <f t="shared" si="30"/>
        <v>49.228588383479256</v>
      </c>
      <c r="CM32" s="28">
        <f t="shared" si="30"/>
        <v>51.246960507201905</v>
      </c>
      <c r="CN32" s="28">
        <f t="shared" si="30"/>
        <v>53.348085887997179</v>
      </c>
      <c r="CO32" s="28">
        <f t="shared" si="30"/>
        <v>55.535357409405059</v>
      </c>
      <c r="CP32" s="28">
        <f t="shared" si="30"/>
        <v>57.812307063190659</v>
      </c>
      <c r="CQ32" s="28">
        <f t="shared" si="30"/>
        <v>60.182611652781475</v>
      </c>
      <c r="CR32" s="28">
        <f t="shared" si="30"/>
        <v>62.650098730545508</v>
      </c>
      <c r="CS32" s="28">
        <f t="shared" si="30"/>
        <v>65.218752778497873</v>
      </c>
      <c r="CT32" s="28">
        <f t="shared" si="30"/>
        <v>67.892721642416276</v>
      </c>
      <c r="CU32" s="28">
        <f t="shared" si="30"/>
        <v>70.67632322975534</v>
      </c>
      <c r="CV32" s="28">
        <f t="shared" si="30"/>
        <v>73.574052482175304</v>
      </c>
      <c r="CW32" s="28">
        <f t="shared" si="30"/>
        <v>76.590588633944492</v>
      </c>
      <c r="CX32" s="28">
        <f t="shared" si="30"/>
        <v>79.730802767936211</v>
      </c>
      <c r="CY32" s="28">
        <f t="shared" si="30"/>
        <v>82.999765681421593</v>
      </c>
      <c r="CZ32" s="28">
        <f t="shared" si="30"/>
        <v>86.402756074359871</v>
      </c>
      <c r="DA32" s="28">
        <f t="shared" si="30"/>
        <v>89.945269073408625</v>
      </c>
      <c r="DB32" s="28">
        <f t="shared" si="23"/>
        <v>93.633025105418369</v>
      </c>
      <c r="DC32" s="28">
        <f t="shared" si="23"/>
        <v>97.471979134740522</v>
      </c>
      <c r="DD32" s="28">
        <f t="shared" si="23"/>
        <v>101.46833027926488</v>
      </c>
      <c r="DE32" s="28">
        <f t="shared" si="23"/>
        <v>105.62853182071473</v>
      </c>
      <c r="DF32" s="28">
        <f t="shared" si="23"/>
        <v>109.95930162536402</v>
      </c>
      <c r="DG32" s="28">
        <f t="shared" si="23"/>
        <v>114.46763299200394</v>
      </c>
      <c r="DH32" s="28">
        <f t="shared" si="23"/>
        <v>119.1608059446761</v>
      </c>
      <c r="DI32" s="28">
        <f t="shared" si="23"/>
        <v>124.04639898840782</v>
      </c>
      <c r="DJ32" s="28">
        <f t="shared" si="23"/>
        <v>129.13230134693254</v>
      </c>
      <c r="DK32" s="28">
        <f t="shared" si="23"/>
        <v>134.42672570215677</v>
      </c>
      <c r="DL32" s="28">
        <f t="shared" si="23"/>
        <v>139.93822145594518</v>
      </c>
      <c r="DM32" s="28">
        <f t="shared" si="23"/>
        <v>145.67568853563893</v>
      </c>
      <c r="DN32" s="28">
        <f t="shared" si="23"/>
        <v>151.64839176560011</v>
      </c>
      <c r="DO32" s="28">
        <f t="shared" si="23"/>
        <v>157.8659758279897</v>
      </c>
      <c r="DP32" s="28">
        <f t="shared" si="23"/>
        <v>164.33848083693726</v>
      </c>
      <c r="DQ32" s="28">
        <f t="shared" si="23"/>
        <v>171.07635855125167</v>
      </c>
      <c r="DR32" s="28">
        <f t="shared" si="31"/>
        <v>178.09048925185297</v>
      </c>
      <c r="DS32" s="28">
        <f t="shared" si="31"/>
        <v>185.39219931117893</v>
      </c>
      <c r="DT32" s="28">
        <f t="shared" si="31"/>
        <v>192.99327948293725</v>
      </c>
      <c r="DU32" s="28">
        <f t="shared" si="31"/>
        <v>200.90600394173768</v>
      </c>
      <c r="DV32" s="28">
        <f t="shared" si="31"/>
        <v>209.14315010334892</v>
      </c>
      <c r="DW32" s="28">
        <f t="shared" si="31"/>
        <v>217.71801925758621</v>
      </c>
      <c r="DX32" s="28">
        <f t="shared" si="31"/>
        <v>226.64445804714722</v>
      </c>
      <c r="DY32" s="28">
        <f t="shared" si="31"/>
        <v>235.93688082708024</v>
      </c>
      <c r="DZ32" s="28">
        <f t="shared" si="31"/>
        <v>245.61029294099052</v>
      </c>
      <c r="EA32" s="28">
        <f t="shared" si="31"/>
        <v>255.68031495157112</v>
      </c>
      <c r="EB32" s="28">
        <f t="shared" si="31"/>
        <v>266.1632078645855</v>
      </c>
      <c r="EC32" s="28">
        <f t="shared" si="31"/>
        <v>277.07589938703347</v>
      </c>
      <c r="ED32" s="28">
        <f t="shared" si="31"/>
        <v>288.4360112619018</v>
      </c>
      <c r="EE32" s="28">
        <f t="shared" si="31"/>
        <v>300.26188772363975</v>
      </c>
      <c r="EF32" s="28">
        <f t="shared" si="31"/>
        <v>312.57262512030894</v>
      </c>
      <c r="EG32" s="28">
        <f t="shared" si="31"/>
        <v>325.38810275024156</v>
      </c>
      <c r="EH32" s="28">
        <f t="shared" si="24"/>
        <v>338.72901496300142</v>
      </c>
      <c r="EI32" s="28">
        <f t="shared" si="24"/>
        <v>352.61690457648444</v>
      </c>
      <c r="EJ32" s="28">
        <f t="shared" si="24"/>
        <v>367.07419766412028</v>
      </c>
      <c r="EK32" s="28">
        <f t="shared" si="24"/>
        <v>382.12423976834918</v>
      </c>
      <c r="EL32" s="28">
        <f t="shared" si="24"/>
        <v>397.79133359885145</v>
      </c>
      <c r="EM32" s="28">
        <f t="shared" si="24"/>
        <v>414.10077827640436</v>
      </c>
      <c r="EN32" s="28">
        <f t="shared" si="24"/>
        <v>431.0789101857369</v>
      </c>
      <c r="EO32" s="28">
        <f t="shared" si="24"/>
        <v>448.75314550335207</v>
      </c>
      <c r="EP32" s="28">
        <f t="shared" si="24"/>
        <v>467.15202446898945</v>
      </c>
      <c r="EQ32" s="28">
        <f t="shared" si="24"/>
        <v>486.30525747221799</v>
      </c>
      <c r="ER32" s="28">
        <f t="shared" si="24"/>
        <v>506.24377302857891</v>
      </c>
      <c r="ES32" s="28">
        <f t="shared" si="24"/>
        <v>526.99976772275056</v>
      </c>
      <c r="ET32" s="28">
        <f t="shared" si="24"/>
        <v>548.60675819938331</v>
      </c>
      <c r="EU32" s="28">
        <f t="shared" si="24"/>
        <v>571.09963528555795</v>
      </c>
      <c r="EV32" s="28">
        <f t="shared" si="24"/>
        <v>594.51472033226582</v>
      </c>
      <c r="EW32" s="28">
        <f t="shared" si="24"/>
        <v>618.88982386588873</v>
      </c>
      <c r="EX32" s="28">
        <f t="shared" si="32"/>
        <v>644.2643066443901</v>
      </c>
      <c r="EY32" s="28">
        <f t="shared" si="32"/>
        <v>670.67914321681008</v>
      </c>
      <c r="EZ32" s="28">
        <f t="shared" si="32"/>
        <v>698.1769880886992</v>
      </c>
      <c r="FA32" s="28">
        <f t="shared" si="32"/>
        <v>726.80224460033583</v>
      </c>
      <c r="FB32" s="28">
        <f t="shared" si="32"/>
        <v>756.60113662894958</v>
      </c>
      <c r="FC32" s="28">
        <f t="shared" si="32"/>
        <v>787.62178323073647</v>
      </c>
      <c r="FD32" s="28">
        <f t="shared" si="32"/>
        <v>819.91427634319666</v>
      </c>
      <c r="FE32" s="28">
        <f t="shared" si="32"/>
        <v>853.53076167326765</v>
      </c>
      <c r="FF32" s="28">
        <f t="shared" si="32"/>
        <v>888.52552290187157</v>
      </c>
      <c r="FG32" s="28">
        <f t="shared" si="32"/>
        <v>924.95506934084824</v>
      </c>
      <c r="FH32" s="28">
        <f t="shared" si="32"/>
        <v>962.8782271838229</v>
      </c>
      <c r="FI32" s="28">
        <f t="shared" si="32"/>
        <v>1002.3562344983595</v>
      </c>
      <c r="FJ32" s="28">
        <f t="shared" si="32"/>
        <v>1043.4528401127923</v>
      </c>
      <c r="FK32" s="28">
        <f t="shared" si="32"/>
        <v>1086.2344065574166</v>
      </c>
      <c r="FL32" s="28">
        <f t="shared" si="32"/>
        <v>1130.7700172262705</v>
      </c>
      <c r="FM32" s="28">
        <f t="shared" si="32"/>
        <v>1177.1315879325475</v>
      </c>
      <c r="FN32" s="28">
        <f t="shared" si="25"/>
        <v>1225.3939830377819</v>
      </c>
      <c r="FO32" s="28">
        <f t="shared" si="25"/>
        <v>1275.635136342331</v>
      </c>
      <c r="FP32" s="28">
        <f t="shared" si="25"/>
        <v>1327.9361769323664</v>
      </c>
      <c r="FQ32" s="28">
        <f t="shared" si="25"/>
        <v>1382.3815601865933</v>
      </c>
      <c r="FR32" s="28">
        <f t="shared" si="25"/>
        <v>1439.0592041542436</v>
      </c>
      <c r="FS32" s="28">
        <f t="shared" si="25"/>
        <v>1498.0606315245675</v>
      </c>
      <c r="FT32" s="28">
        <f t="shared" si="25"/>
        <v>1559.4811174170748</v>
      </c>
      <c r="FU32" s="28">
        <f t="shared" si="25"/>
        <v>1623.4198432311748</v>
      </c>
      <c r="FV32" s="28">
        <f t="shared" si="25"/>
        <v>1689.9800568036528</v>
      </c>
      <c r="FW32" s="28">
        <f t="shared" si="25"/>
        <v>1759.2692391326025</v>
      </c>
      <c r="FX32" s="28">
        <f t="shared" si="25"/>
        <v>1831.399277937039</v>
      </c>
      <c r="FY32" s="28">
        <f t="shared" si="25"/>
        <v>1906.4866483324574</v>
      </c>
      <c r="FZ32" s="28">
        <f t="shared" si="25"/>
        <v>1984.652600914088</v>
      </c>
      <c r="GA32" s="28">
        <f t="shared" si="25"/>
        <v>2066.0233575515654</v>
      </c>
      <c r="GB32" s="28">
        <f t="shared" si="25"/>
        <v>2150.7303152111795</v>
      </c>
      <c r="GC32" s="28">
        <f t="shared" si="25"/>
        <v>2238.9102581348375</v>
      </c>
      <c r="GD32" s="28">
        <f t="shared" si="33"/>
        <v>2330.7055787183658</v>
      </c>
      <c r="GE32" s="28">
        <f t="shared" si="33"/>
        <v>2426.2645074458187</v>
      </c>
      <c r="GF32" s="28">
        <f t="shared" si="33"/>
        <v>2525.7413522510969</v>
      </c>
      <c r="GG32" s="28">
        <f t="shared" si="33"/>
        <v>2629.2967476933918</v>
      </c>
      <c r="GH32" s="28">
        <f t="shared" si="33"/>
        <v>2737.0979143488207</v>
      </c>
      <c r="GI32" s="28">
        <f t="shared" si="33"/>
        <v>2849.3189288371223</v>
      </c>
      <c r="GJ32" s="28">
        <f t="shared" si="33"/>
        <v>2966.1410049194442</v>
      </c>
      <c r="GK32" s="28">
        <f t="shared" si="33"/>
        <v>3087.7527861211411</v>
      </c>
      <c r="GL32" s="28">
        <f t="shared" si="33"/>
        <v>3214.3506503521076</v>
      </c>
      <c r="GM32" s="28">
        <f t="shared" si="33"/>
        <v>3346.1390270165439</v>
      </c>
      <c r="GN32" s="28">
        <f t="shared" si="33"/>
        <v>3483.330727124222</v>
      </c>
      <c r="GO32" s="28">
        <f t="shared" si="33"/>
        <v>3626.1472869363147</v>
      </c>
      <c r="GP32" s="28">
        <f t="shared" si="33"/>
        <v>3774.8193257007033</v>
      </c>
      <c r="GQ32" s="28">
        <f t="shared" si="33"/>
        <v>3929.5869180544319</v>
      </c>
      <c r="GR32" s="28">
        <f t="shared" si="33"/>
        <v>4090.6999816946632</v>
      </c>
      <c r="GS32" s="28">
        <f t="shared" si="33"/>
        <v>4258.4186809441444</v>
      </c>
      <c r="GT32" s="28">
        <f t="shared" si="26"/>
        <v>4433.0138468628538</v>
      </c>
      <c r="GU32" s="28">
        <f t="shared" si="26"/>
        <v>4614.7674145842302</v>
      </c>
      <c r="GV32" s="28">
        <f t="shared" si="26"/>
        <v>4803.9728785821835</v>
      </c>
      <c r="GW32" s="28">
        <f t="shared" si="26"/>
        <v>5000.9357666040523</v>
      </c>
      <c r="GX32" s="28">
        <f t="shared" si="26"/>
        <v>5205.9741330348179</v>
      </c>
      <c r="GY32" s="28">
        <f t="shared" si="26"/>
        <v>5419.4190724892451</v>
      </c>
      <c r="GZ32" s="28">
        <f t="shared" si="26"/>
        <v>5641.6152544613042</v>
      </c>
      <c r="HA32" s="28">
        <f t="shared" si="26"/>
        <v>5872.9214798942176</v>
      </c>
      <c r="HB32" s="28">
        <f t="shared" si="26"/>
        <v>6113.7112605698803</v>
      </c>
      <c r="HC32" s="28">
        <f t="shared" si="26"/>
        <v>6364.3734222532448</v>
      </c>
      <c r="HD32" s="28">
        <f t="shared" si="26"/>
        <v>6625.3127325656278</v>
      </c>
      <c r="HE32" s="28">
        <f t="shared" si="26"/>
        <v>6896.9505546008177</v>
      </c>
      <c r="HF32" s="28">
        <f t="shared" si="26"/>
        <v>7179.7255273394503</v>
      </c>
      <c r="HG32" s="28">
        <f t="shared" si="26"/>
        <v>7474.094273960367</v>
      </c>
      <c r="HH32" s="28">
        <f t="shared" si="26"/>
        <v>7780.5321391927419</v>
      </c>
    </row>
    <row r="33" spans="1:216" ht="16.5" customHeight="1" x14ac:dyDescent="0.2">
      <c r="A33" s="22">
        <f t="shared" si="18"/>
        <v>21</v>
      </c>
      <c r="B33" s="22"/>
      <c r="C33" s="23" t="s">
        <v>248</v>
      </c>
      <c r="D33" s="24"/>
      <c r="E33" s="20">
        <v>51.948444444444441</v>
      </c>
      <c r="F33" s="20">
        <v>1.62</v>
      </c>
      <c r="G33" s="25">
        <v>0.06</v>
      </c>
      <c r="H33" s="26">
        <f t="shared" si="27"/>
        <v>5.6833333333333333E-2</v>
      </c>
      <c r="I33" s="26">
        <f t="shared" si="27"/>
        <v>5.3666666666666668E-2</v>
      </c>
      <c r="J33" s="26">
        <f t="shared" si="27"/>
        <v>5.0500000000000003E-2</v>
      </c>
      <c r="K33" s="26">
        <f t="shared" si="27"/>
        <v>4.7333333333333338E-2</v>
      </c>
      <c r="L33" s="26">
        <f t="shared" si="27"/>
        <v>4.4166666666666674E-2</v>
      </c>
      <c r="M33" s="26">
        <f t="shared" si="19"/>
        <v>4.1000000000000002E-2</v>
      </c>
      <c r="N33" s="25">
        <f t="shared" si="20"/>
        <v>7.7619319132729014E-2</v>
      </c>
      <c r="P33" s="27">
        <f t="shared" si="1"/>
        <v>-51.948444444444441</v>
      </c>
      <c r="Q33" s="28">
        <f t="shared" si="2"/>
        <v>1.7172000000000003</v>
      </c>
      <c r="R33" s="28">
        <f t="shared" ref="R33:U33" si="34">Q33*(1+$G33)</f>
        <v>1.8202320000000003</v>
      </c>
      <c r="S33" s="28">
        <f t="shared" si="34"/>
        <v>1.9294459200000005</v>
      </c>
      <c r="T33" s="28">
        <f t="shared" si="34"/>
        <v>2.0452126752000006</v>
      </c>
      <c r="U33" s="28">
        <f t="shared" si="34"/>
        <v>2.1679254357120006</v>
      </c>
      <c r="V33" s="28">
        <f t="shared" si="4"/>
        <v>2.2911358646416327</v>
      </c>
      <c r="W33" s="28">
        <f t="shared" si="4"/>
        <v>2.4140934893774006</v>
      </c>
      <c r="X33" s="28">
        <f t="shared" si="4"/>
        <v>2.5360052105909592</v>
      </c>
      <c r="Y33" s="28">
        <f t="shared" si="4"/>
        <v>2.6560427905589314</v>
      </c>
      <c r="Z33" s="28">
        <f t="shared" si="4"/>
        <v>2.7733513471419511</v>
      </c>
      <c r="AA33" s="28">
        <f t="shared" si="28"/>
        <v>2.8870587523747711</v>
      </c>
      <c r="AB33" s="28">
        <f t="shared" si="28"/>
        <v>3.0054281612221363</v>
      </c>
      <c r="AC33" s="28">
        <f t="shared" si="28"/>
        <v>3.1286507158322436</v>
      </c>
      <c r="AD33" s="28">
        <f t="shared" si="28"/>
        <v>3.2569253951813653</v>
      </c>
      <c r="AE33" s="28">
        <f t="shared" si="28"/>
        <v>3.3904593363838011</v>
      </c>
      <c r="AF33" s="28">
        <f t="shared" si="28"/>
        <v>3.5294681691755367</v>
      </c>
      <c r="AG33" s="28">
        <f t="shared" si="28"/>
        <v>3.6741763641117333</v>
      </c>
      <c r="AH33" s="28">
        <f t="shared" si="28"/>
        <v>3.8248175950403143</v>
      </c>
      <c r="AI33" s="28">
        <f t="shared" si="28"/>
        <v>3.981635116436967</v>
      </c>
      <c r="AJ33" s="28">
        <f t="shared" si="28"/>
        <v>4.1448821562108824</v>
      </c>
      <c r="AK33" s="28">
        <f t="shared" si="28"/>
        <v>4.3148223246155286</v>
      </c>
      <c r="AL33" s="28">
        <f t="shared" si="28"/>
        <v>4.4917300399247653</v>
      </c>
      <c r="AM33" s="28">
        <f t="shared" si="28"/>
        <v>4.6758909715616799</v>
      </c>
      <c r="AN33" s="28">
        <f t="shared" si="28"/>
        <v>4.8676025013957087</v>
      </c>
      <c r="AO33" s="28">
        <f t="shared" si="28"/>
        <v>5.0671742039529324</v>
      </c>
      <c r="AP33" s="28">
        <f t="shared" si="28"/>
        <v>5.2749283463150025</v>
      </c>
      <c r="AQ33" s="28">
        <f t="shared" si="21"/>
        <v>5.491200408513917</v>
      </c>
      <c r="AR33" s="28">
        <f t="shared" si="21"/>
        <v>5.7163396252629868</v>
      </c>
      <c r="AS33" s="28">
        <f t="shared" si="21"/>
        <v>5.950709549898769</v>
      </c>
      <c r="AT33" s="28">
        <f t="shared" si="21"/>
        <v>6.1946886414446185</v>
      </c>
      <c r="AU33" s="28">
        <f t="shared" si="21"/>
        <v>6.4486708757438471</v>
      </c>
      <c r="AV33" s="28">
        <f t="shared" si="21"/>
        <v>6.7130663816493445</v>
      </c>
      <c r="AW33" s="28">
        <f t="shared" si="21"/>
        <v>6.9883021032969674</v>
      </c>
      <c r="AX33" s="28">
        <f t="shared" si="21"/>
        <v>7.2748224895321423</v>
      </c>
      <c r="AY33" s="28">
        <f t="shared" si="21"/>
        <v>7.5730902116029597</v>
      </c>
      <c r="AZ33" s="28">
        <f t="shared" si="21"/>
        <v>7.8835869102786802</v>
      </c>
      <c r="BA33" s="28">
        <f t="shared" si="21"/>
        <v>8.2068139736001058</v>
      </c>
      <c r="BB33" s="28">
        <f t="shared" si="21"/>
        <v>8.543293346517709</v>
      </c>
      <c r="BC33" s="28">
        <f t="shared" si="21"/>
        <v>8.8935683737249338</v>
      </c>
      <c r="BD33" s="28">
        <f t="shared" si="21"/>
        <v>9.2582046770476563</v>
      </c>
      <c r="BE33" s="28">
        <f t="shared" si="21"/>
        <v>9.6377910688066102</v>
      </c>
      <c r="BF33" s="28">
        <f t="shared" si="29"/>
        <v>10.03294050262768</v>
      </c>
      <c r="BG33" s="28">
        <f t="shared" si="29"/>
        <v>10.444291063235415</v>
      </c>
      <c r="BH33" s="28">
        <f t="shared" si="29"/>
        <v>10.872506996828067</v>
      </c>
      <c r="BI33" s="28">
        <f t="shared" si="29"/>
        <v>11.318279783698017</v>
      </c>
      <c r="BJ33" s="28">
        <f t="shared" si="29"/>
        <v>11.782329254829635</v>
      </c>
      <c r="BK33" s="28">
        <f t="shared" si="29"/>
        <v>12.26540475427765</v>
      </c>
      <c r="BL33" s="28">
        <f t="shared" si="29"/>
        <v>12.768286349203033</v>
      </c>
      <c r="BM33" s="28">
        <f t="shared" si="29"/>
        <v>13.291786089520356</v>
      </c>
      <c r="BN33" s="28">
        <f t="shared" si="29"/>
        <v>13.836749319190689</v>
      </c>
      <c r="BO33" s="28">
        <f t="shared" si="29"/>
        <v>14.404056041277506</v>
      </c>
      <c r="BP33" s="28">
        <f t="shared" si="29"/>
        <v>14.994622338969883</v>
      </c>
      <c r="BQ33" s="28">
        <f t="shared" si="29"/>
        <v>15.609401854867647</v>
      </c>
      <c r="BR33" s="28">
        <f t="shared" si="29"/>
        <v>16.249387330917219</v>
      </c>
      <c r="BS33" s="28">
        <f t="shared" si="29"/>
        <v>16.915612211484824</v>
      </c>
      <c r="BT33" s="28">
        <f t="shared" si="29"/>
        <v>17.6091523121557</v>
      </c>
      <c r="BU33" s="28">
        <f t="shared" si="29"/>
        <v>18.331127556954083</v>
      </c>
      <c r="BV33" s="28">
        <f t="shared" si="22"/>
        <v>19.0827037867892</v>
      </c>
      <c r="BW33" s="28">
        <f t="shared" si="22"/>
        <v>19.865094642047556</v>
      </c>
      <c r="BX33" s="28">
        <f t="shared" si="22"/>
        <v>20.679563522371502</v>
      </c>
      <c r="BY33" s="28">
        <f t="shared" si="22"/>
        <v>21.527425626788734</v>
      </c>
      <c r="BZ33" s="28">
        <f t="shared" si="22"/>
        <v>22.410050077487071</v>
      </c>
      <c r="CA33" s="28">
        <f t="shared" si="22"/>
        <v>23.328862130664039</v>
      </c>
      <c r="CB33" s="28">
        <f t="shared" si="22"/>
        <v>24.285345478021263</v>
      </c>
      <c r="CC33" s="28">
        <f t="shared" si="22"/>
        <v>25.281044642620135</v>
      </c>
      <c r="CD33" s="28">
        <f t="shared" si="22"/>
        <v>26.317567472967557</v>
      </c>
      <c r="CE33" s="28">
        <f t="shared" si="22"/>
        <v>27.396587739359227</v>
      </c>
      <c r="CF33" s="28">
        <f t="shared" si="22"/>
        <v>28.519847836672952</v>
      </c>
      <c r="CG33" s="28">
        <f t="shared" si="22"/>
        <v>29.68916159797654</v>
      </c>
      <c r="CH33" s="28">
        <f t="shared" si="22"/>
        <v>30.906417223493577</v>
      </c>
      <c r="CI33" s="28">
        <f t="shared" si="22"/>
        <v>32.173580329656808</v>
      </c>
      <c r="CJ33" s="28">
        <f t="shared" si="22"/>
        <v>33.492697123172732</v>
      </c>
      <c r="CK33" s="28">
        <f t="shared" si="22"/>
        <v>34.865897705222814</v>
      </c>
      <c r="CL33" s="28">
        <f t="shared" si="30"/>
        <v>36.295399511136949</v>
      </c>
      <c r="CM33" s="28">
        <f t="shared" si="30"/>
        <v>37.783510891093563</v>
      </c>
      <c r="CN33" s="28">
        <f t="shared" si="30"/>
        <v>39.332634837628397</v>
      </c>
      <c r="CO33" s="28">
        <f t="shared" si="30"/>
        <v>40.945272865971155</v>
      </c>
      <c r="CP33" s="28">
        <f t="shared" si="30"/>
        <v>42.624029053475972</v>
      </c>
      <c r="CQ33" s="28">
        <f t="shared" si="30"/>
        <v>44.371614244668486</v>
      </c>
      <c r="CR33" s="28">
        <f t="shared" si="30"/>
        <v>46.190850428699889</v>
      </c>
      <c r="CS33" s="28">
        <f t="shared" si="30"/>
        <v>48.084675296276579</v>
      </c>
      <c r="CT33" s="28">
        <f t="shared" si="30"/>
        <v>50.056146983423915</v>
      </c>
      <c r="CU33" s="28">
        <f t="shared" si="30"/>
        <v>52.108449009744291</v>
      </c>
      <c r="CV33" s="28">
        <f t="shared" si="30"/>
        <v>54.244895419143802</v>
      </c>
      <c r="CW33" s="28">
        <f t="shared" si="30"/>
        <v>56.468936131328697</v>
      </c>
      <c r="CX33" s="28">
        <f t="shared" si="30"/>
        <v>58.784162512713166</v>
      </c>
      <c r="CY33" s="28">
        <f t="shared" si="30"/>
        <v>61.194313175734401</v>
      </c>
      <c r="CZ33" s="28">
        <f t="shared" si="30"/>
        <v>63.703280015939505</v>
      </c>
      <c r="DA33" s="28">
        <f t="shared" si="30"/>
        <v>66.315114496593026</v>
      </c>
      <c r="DB33" s="28">
        <f t="shared" si="23"/>
        <v>69.034034190953335</v>
      </c>
      <c r="DC33" s="28">
        <f t="shared" si="23"/>
        <v>71.864429592782415</v>
      </c>
      <c r="DD33" s="28">
        <f t="shared" si="23"/>
        <v>74.810871206086489</v>
      </c>
      <c r="DE33" s="28">
        <f t="shared" si="23"/>
        <v>77.878116925536034</v>
      </c>
      <c r="DF33" s="28">
        <f t="shared" si="23"/>
        <v>81.071119719483008</v>
      </c>
      <c r="DG33" s="28">
        <f t="shared" si="23"/>
        <v>84.395035627981798</v>
      </c>
      <c r="DH33" s="28">
        <f t="shared" si="23"/>
        <v>87.855232088729039</v>
      </c>
      <c r="DI33" s="28">
        <f t="shared" si="23"/>
        <v>91.457296604366917</v>
      </c>
      <c r="DJ33" s="28">
        <f t="shared" si="23"/>
        <v>95.207045765145949</v>
      </c>
      <c r="DK33" s="28">
        <f t="shared" si="23"/>
        <v>99.110534641516921</v>
      </c>
      <c r="DL33" s="28">
        <f t="shared" si="23"/>
        <v>103.1740665618191</v>
      </c>
      <c r="DM33" s="28">
        <f t="shared" si="23"/>
        <v>107.40420329085367</v>
      </c>
      <c r="DN33" s="28">
        <f t="shared" si="23"/>
        <v>111.80777562577866</v>
      </c>
      <c r="DO33" s="28">
        <f t="shared" si="23"/>
        <v>116.39189442643557</v>
      </c>
      <c r="DP33" s="28">
        <f t="shared" si="23"/>
        <v>121.16396209791942</v>
      </c>
      <c r="DQ33" s="28">
        <f t="shared" si="23"/>
        <v>126.13168454393411</v>
      </c>
      <c r="DR33" s="28">
        <f t="shared" si="31"/>
        <v>131.3030836102354</v>
      </c>
      <c r="DS33" s="28">
        <f t="shared" si="31"/>
        <v>136.68651003825505</v>
      </c>
      <c r="DT33" s="28">
        <f t="shared" si="31"/>
        <v>142.2906569498235</v>
      </c>
      <c r="DU33" s="28">
        <f t="shared" si="31"/>
        <v>148.12457388476625</v>
      </c>
      <c r="DV33" s="28">
        <f t="shared" si="31"/>
        <v>154.19768141404165</v>
      </c>
      <c r="DW33" s="28">
        <f t="shared" si="31"/>
        <v>160.51978635201735</v>
      </c>
      <c r="DX33" s="28">
        <f t="shared" si="31"/>
        <v>167.10109759245006</v>
      </c>
      <c r="DY33" s="28">
        <f t="shared" si="31"/>
        <v>173.95224259374049</v>
      </c>
      <c r="DZ33" s="28">
        <f t="shared" si="31"/>
        <v>181.08428454008384</v>
      </c>
      <c r="EA33" s="28">
        <f t="shared" si="31"/>
        <v>188.50874020622726</v>
      </c>
      <c r="EB33" s="28">
        <f t="shared" si="31"/>
        <v>196.23759855468256</v>
      </c>
      <c r="EC33" s="28">
        <f t="shared" si="31"/>
        <v>204.28334009542453</v>
      </c>
      <c r="ED33" s="28">
        <f t="shared" si="31"/>
        <v>212.65895703933691</v>
      </c>
      <c r="EE33" s="28">
        <f t="shared" si="31"/>
        <v>221.3779742779497</v>
      </c>
      <c r="EF33" s="28">
        <f t="shared" si="31"/>
        <v>230.45447122334562</v>
      </c>
      <c r="EG33" s="28">
        <f t="shared" si="31"/>
        <v>239.90310454350276</v>
      </c>
      <c r="EH33" s="28">
        <f t="shared" si="24"/>
        <v>249.73913182978634</v>
      </c>
      <c r="EI33" s="28">
        <f t="shared" si="24"/>
        <v>259.97843623480759</v>
      </c>
      <c r="EJ33" s="28">
        <f t="shared" si="24"/>
        <v>270.63755212043469</v>
      </c>
      <c r="EK33" s="28">
        <f t="shared" si="24"/>
        <v>281.73369175737247</v>
      </c>
      <c r="EL33" s="28">
        <f t="shared" si="24"/>
        <v>293.2847731194247</v>
      </c>
      <c r="EM33" s="28">
        <f t="shared" si="24"/>
        <v>305.30944881732108</v>
      </c>
      <c r="EN33" s="28">
        <f t="shared" si="24"/>
        <v>317.82713621883124</v>
      </c>
      <c r="EO33" s="28">
        <f t="shared" si="24"/>
        <v>330.85804880380329</v>
      </c>
      <c r="EP33" s="28">
        <f t="shared" si="24"/>
        <v>344.42322880475922</v>
      </c>
      <c r="EQ33" s="28">
        <f t="shared" si="24"/>
        <v>358.54458118575434</v>
      </c>
      <c r="ER33" s="28">
        <f t="shared" si="24"/>
        <v>373.24490901437025</v>
      </c>
      <c r="ES33" s="28">
        <f t="shared" si="24"/>
        <v>388.54795028395938</v>
      </c>
      <c r="ET33" s="28">
        <f t="shared" si="24"/>
        <v>404.47841624560169</v>
      </c>
      <c r="EU33" s="28">
        <f t="shared" si="24"/>
        <v>421.06203131167132</v>
      </c>
      <c r="EV33" s="28">
        <f t="shared" si="24"/>
        <v>438.32557459544984</v>
      </c>
      <c r="EW33" s="28">
        <f t="shared" si="24"/>
        <v>456.29692315386325</v>
      </c>
      <c r="EX33" s="28">
        <f t="shared" si="32"/>
        <v>475.00509700317161</v>
      </c>
      <c r="EY33" s="28">
        <f t="shared" si="32"/>
        <v>494.48030598030164</v>
      </c>
      <c r="EZ33" s="28">
        <f t="shared" si="32"/>
        <v>514.75399852549401</v>
      </c>
      <c r="FA33" s="28">
        <f t="shared" si="32"/>
        <v>535.85891246503923</v>
      </c>
      <c r="FB33" s="28">
        <f t="shared" si="32"/>
        <v>557.82912787610576</v>
      </c>
      <c r="FC33" s="28">
        <f t="shared" si="32"/>
        <v>580.7001221190261</v>
      </c>
      <c r="FD33" s="28">
        <f t="shared" si="32"/>
        <v>604.50882712590612</v>
      </c>
      <c r="FE33" s="28">
        <f t="shared" si="32"/>
        <v>629.29368903806824</v>
      </c>
      <c r="FF33" s="28">
        <f t="shared" si="32"/>
        <v>655.09473028862897</v>
      </c>
      <c r="FG33" s="28">
        <f t="shared" si="32"/>
        <v>681.95361423046268</v>
      </c>
      <c r="FH33" s="28">
        <f t="shared" si="32"/>
        <v>709.91371241391164</v>
      </c>
      <c r="FI33" s="28">
        <f t="shared" si="32"/>
        <v>739.020174622882</v>
      </c>
      <c r="FJ33" s="28">
        <f t="shared" si="32"/>
        <v>769.32000178242015</v>
      </c>
      <c r="FK33" s="28">
        <f t="shared" si="32"/>
        <v>800.86212185549937</v>
      </c>
      <c r="FL33" s="28">
        <f t="shared" si="32"/>
        <v>833.69746885157474</v>
      </c>
      <c r="FM33" s="28">
        <f t="shared" si="32"/>
        <v>867.87906507448929</v>
      </c>
      <c r="FN33" s="28">
        <f t="shared" si="25"/>
        <v>903.46210674254326</v>
      </c>
      <c r="FO33" s="28">
        <f t="shared" si="25"/>
        <v>940.50405311898749</v>
      </c>
      <c r="FP33" s="28">
        <f t="shared" si="25"/>
        <v>979.06471929686586</v>
      </c>
      <c r="FQ33" s="28">
        <f t="shared" si="25"/>
        <v>1019.2063727880372</v>
      </c>
      <c r="FR33" s="28">
        <f t="shared" si="25"/>
        <v>1060.9938340723468</v>
      </c>
      <c r="FS33" s="28">
        <f t="shared" si="25"/>
        <v>1104.4945812693129</v>
      </c>
      <c r="FT33" s="28">
        <f t="shared" si="25"/>
        <v>1149.7788591013546</v>
      </c>
      <c r="FU33" s="28">
        <f t="shared" si="25"/>
        <v>1196.9197923245099</v>
      </c>
      <c r="FV33" s="28">
        <f t="shared" si="25"/>
        <v>1245.9935038098147</v>
      </c>
      <c r="FW33" s="28">
        <f t="shared" si="25"/>
        <v>1297.079237466017</v>
      </c>
      <c r="FX33" s="28">
        <f t="shared" si="25"/>
        <v>1350.2594862021238</v>
      </c>
      <c r="FY33" s="28">
        <f t="shared" si="25"/>
        <v>1405.6201251364107</v>
      </c>
      <c r="FZ33" s="28">
        <f t="shared" si="25"/>
        <v>1463.2505502670035</v>
      </c>
      <c r="GA33" s="28">
        <f t="shared" si="25"/>
        <v>1523.2438228279505</v>
      </c>
      <c r="GB33" s="28">
        <f t="shared" si="25"/>
        <v>1585.6968195638963</v>
      </c>
      <c r="GC33" s="28">
        <f t="shared" si="25"/>
        <v>1650.7103891660158</v>
      </c>
      <c r="GD33" s="28">
        <f t="shared" si="33"/>
        <v>1718.3895151218223</v>
      </c>
      <c r="GE33" s="28">
        <f t="shared" si="33"/>
        <v>1788.843485241817</v>
      </c>
      <c r="GF33" s="28">
        <f t="shared" si="33"/>
        <v>1862.1860681367314</v>
      </c>
      <c r="GG33" s="28">
        <f t="shared" si="33"/>
        <v>1938.5356969303373</v>
      </c>
      <c r="GH33" s="28">
        <f t="shared" si="33"/>
        <v>2018.015660504481</v>
      </c>
      <c r="GI33" s="28">
        <f t="shared" si="33"/>
        <v>2100.7543025851646</v>
      </c>
      <c r="GJ33" s="28">
        <f t="shared" si="33"/>
        <v>2186.8852289911561</v>
      </c>
      <c r="GK33" s="28">
        <f t="shared" si="33"/>
        <v>2276.5475233797933</v>
      </c>
      <c r="GL33" s="28">
        <f t="shared" si="33"/>
        <v>2369.8859718383646</v>
      </c>
      <c r="GM33" s="28">
        <f t="shared" si="33"/>
        <v>2467.0512966837373</v>
      </c>
      <c r="GN33" s="28">
        <f t="shared" si="33"/>
        <v>2568.2003998477703</v>
      </c>
      <c r="GO33" s="28">
        <f t="shared" si="33"/>
        <v>2673.4966162415285</v>
      </c>
      <c r="GP33" s="28">
        <f t="shared" si="33"/>
        <v>2783.1099775074308</v>
      </c>
      <c r="GQ33" s="28">
        <f t="shared" si="33"/>
        <v>2897.2174865852353</v>
      </c>
      <c r="GR33" s="28">
        <f t="shared" si="33"/>
        <v>3016.0034035352296</v>
      </c>
      <c r="GS33" s="28">
        <f t="shared" si="33"/>
        <v>3139.659543080174</v>
      </c>
      <c r="GT33" s="28">
        <f t="shared" si="26"/>
        <v>3268.3855843464607</v>
      </c>
      <c r="GU33" s="28">
        <f t="shared" si="26"/>
        <v>3402.3893933046652</v>
      </c>
      <c r="GV33" s="28">
        <f t="shared" si="26"/>
        <v>3541.8873584301564</v>
      </c>
      <c r="GW33" s="28">
        <f t="shared" si="26"/>
        <v>3687.1047401257924</v>
      </c>
      <c r="GX33" s="28">
        <f t="shared" si="26"/>
        <v>3838.2760344709495</v>
      </c>
      <c r="GY33" s="28">
        <f t="shared" si="26"/>
        <v>3995.6453518842582</v>
      </c>
      <c r="GZ33" s="28">
        <f t="shared" si="26"/>
        <v>4159.4668113115122</v>
      </c>
      <c r="HA33" s="28">
        <f t="shared" si="26"/>
        <v>4330.0049505752841</v>
      </c>
      <c r="HB33" s="28">
        <f t="shared" si="26"/>
        <v>4507.5351535488708</v>
      </c>
      <c r="HC33" s="28">
        <f t="shared" si="26"/>
        <v>4692.344094844374</v>
      </c>
      <c r="HD33" s="28">
        <f t="shared" si="26"/>
        <v>4884.7302027329933</v>
      </c>
      <c r="HE33" s="28">
        <f t="shared" si="26"/>
        <v>5085.0041410450458</v>
      </c>
      <c r="HF33" s="28">
        <f t="shared" si="26"/>
        <v>5293.489310827892</v>
      </c>
      <c r="HG33" s="28">
        <f t="shared" si="26"/>
        <v>5510.5223725718351</v>
      </c>
      <c r="HH33" s="28">
        <f t="shared" si="26"/>
        <v>5736.4537898472799</v>
      </c>
    </row>
    <row r="34" spans="1:216" ht="15" x14ac:dyDescent="0.25">
      <c r="A34" s="22"/>
      <c r="B34" s="22"/>
      <c r="C34" s="24"/>
      <c r="D34" s="24"/>
      <c r="E34" s="20"/>
      <c r="F34" s="20"/>
      <c r="G34" s="25"/>
      <c r="H34" s="26"/>
      <c r="I34" s="26"/>
      <c r="J34" s="26"/>
      <c r="K34" s="26"/>
      <c r="L34" s="26"/>
      <c r="M34" s="26"/>
      <c r="N34" s="29"/>
      <c r="P34" s="27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</row>
    <row r="35" spans="1:216" ht="15" x14ac:dyDescent="0.25">
      <c r="A35" s="22">
        <f>IF(C35=0,"N/A",MAX($A$13:A34)+1)</f>
        <v>22</v>
      </c>
      <c r="B35" s="22"/>
      <c r="C35" s="30" t="s">
        <v>6</v>
      </c>
      <c r="D35" s="30"/>
      <c r="E35" s="31">
        <f t="shared" ref="E35:N35" si="35">AVERAGE(E13:E33)</f>
        <v>66.460465608465611</v>
      </c>
      <c r="F35" s="31">
        <f t="shared" si="35"/>
        <v>2.151904761904762</v>
      </c>
      <c r="G35" s="32">
        <f t="shared" si="35"/>
        <v>5.663730158730159E-2</v>
      </c>
      <c r="H35" s="32">
        <f t="shared" si="35"/>
        <v>5.4031084656084652E-2</v>
      </c>
      <c r="I35" s="32">
        <f t="shared" si="35"/>
        <v>5.1424867724867727E-2</v>
      </c>
      <c r="J35" s="32">
        <f t="shared" si="35"/>
        <v>4.8818650793650796E-2</v>
      </c>
      <c r="K35" s="32">
        <f t="shared" si="35"/>
        <v>4.6212433862433858E-2</v>
      </c>
      <c r="L35" s="32">
        <f t="shared" si="35"/>
        <v>4.360621693121694E-2</v>
      </c>
      <c r="M35" s="32">
        <f t="shared" si="35"/>
        <v>4.1000000000000009E-2</v>
      </c>
      <c r="N35" s="29">
        <f t="shared" si="35"/>
        <v>7.8584477578245535E-2</v>
      </c>
      <c r="P35" s="27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</row>
    <row r="36" spans="1:216" ht="15" x14ac:dyDescent="0.25">
      <c r="A36" s="22">
        <f>IF(C36=0,"N/A",MAX($A$13:A35)+1)</f>
        <v>23</v>
      </c>
      <c r="B36" s="22"/>
      <c r="C36" s="30" t="s">
        <v>249</v>
      </c>
      <c r="D36" s="30"/>
      <c r="E36" s="31"/>
      <c r="F36" s="31"/>
      <c r="G36" s="29"/>
      <c r="H36" s="29"/>
      <c r="I36" s="29"/>
      <c r="J36" s="29"/>
      <c r="K36" s="29"/>
      <c r="L36" s="29"/>
      <c r="M36" s="29"/>
      <c r="N36" s="29">
        <f>MEDIAN(N13:N33)</f>
        <v>7.7199234598932076E-2</v>
      </c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</row>
    <row r="37" spans="1:216" x14ac:dyDescent="0.2">
      <c r="C37" s="24"/>
      <c r="D37" s="24"/>
      <c r="E37" s="20"/>
      <c r="F37" s="20"/>
      <c r="G37" s="21"/>
    </row>
    <row r="38" spans="1:216" x14ac:dyDescent="0.2">
      <c r="B38" s="33"/>
      <c r="C38" s="34"/>
      <c r="D38" s="35"/>
    </row>
    <row r="39" spans="1:216" x14ac:dyDescent="0.2">
      <c r="B39" s="36" t="s">
        <v>250</v>
      </c>
      <c r="D39" s="35"/>
    </row>
    <row r="40" spans="1:216" x14ac:dyDescent="0.2">
      <c r="B40" s="37">
        <v>1</v>
      </c>
      <c r="C40" s="43" t="s">
        <v>254</v>
      </c>
    </row>
    <row r="41" spans="1:216" x14ac:dyDescent="0.2">
      <c r="B41" s="37">
        <v>2</v>
      </c>
      <c r="C41" s="24" t="s">
        <v>252</v>
      </c>
    </row>
    <row r="42" spans="1:216" x14ac:dyDescent="0.2">
      <c r="B42" s="37"/>
      <c r="C42" s="38"/>
    </row>
    <row r="43" spans="1:216" x14ac:dyDescent="0.2">
      <c r="B43" s="37"/>
      <c r="C43" s="24"/>
    </row>
    <row r="44" spans="1:216" x14ac:dyDescent="0.2">
      <c r="A44" s="1"/>
      <c r="B44" s="1"/>
      <c r="C44" s="39"/>
      <c r="E44" s="1"/>
      <c r="F44" s="1"/>
      <c r="G44" s="1"/>
      <c r="H44" s="1"/>
      <c r="I44" s="1"/>
      <c r="N44" s="1"/>
    </row>
    <row r="54" spans="3:221" s="2" customFormat="1" x14ac:dyDescent="0.2">
      <c r="C54" s="1"/>
      <c r="D54" s="1"/>
      <c r="H54" s="40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</row>
    <row r="55" spans="3:221" s="2" customFormat="1" x14ac:dyDescent="0.2">
      <c r="C55" s="1"/>
      <c r="D55" s="1"/>
      <c r="E55" s="41"/>
      <c r="H55" s="4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</row>
  </sheetData>
  <mergeCells count="5">
    <mergeCell ref="A1:N1"/>
    <mergeCell ref="A4:N4"/>
    <mergeCell ref="A5:N5"/>
    <mergeCell ref="H9:L9"/>
    <mergeCell ref="C10:D10"/>
  </mergeCells>
  <printOptions horizontalCentered="1"/>
  <pageMargins left="0.7" right="0.7" top="1" bottom="0.75" header="0.55000000000000004" footer="0.51"/>
  <pageSetup scale="64" orientation="landscape" r:id="rId1"/>
  <headerFooter>
    <oddHeader xml:space="preserve">&amp;R&amp;17Attachment MPG-24
Page 2 of 3&amp;11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HM55"/>
  <sheetViews>
    <sheetView zoomScale="70" zoomScaleNormal="70" zoomScaleSheetLayoutView="80" zoomScalePageLayoutView="75" workbookViewId="0">
      <selection activeCell="M3" sqref="M3"/>
    </sheetView>
  </sheetViews>
  <sheetFormatPr defaultColWidth="9" defaultRowHeight="14.25" x14ac:dyDescent="0.2"/>
  <cols>
    <col min="1" max="1" width="5.25" style="2" customWidth="1"/>
    <col min="2" max="2" width="1.5" style="2" bestFit="1" customWidth="1"/>
    <col min="3" max="3" width="12.75" style="1" customWidth="1"/>
    <col min="4" max="4" width="22.875" style="1" customWidth="1"/>
    <col min="5" max="5" width="16.875" style="2" customWidth="1"/>
    <col min="6" max="14" width="13" style="2" customWidth="1"/>
    <col min="15" max="15" width="9" style="1"/>
    <col min="16" max="16" width="12.125" style="1" bestFit="1" customWidth="1"/>
    <col min="17" max="19" width="8.875" style="1" bestFit="1" customWidth="1"/>
    <col min="20" max="20" width="11.125" style="1" bestFit="1" customWidth="1"/>
    <col min="21" max="21" width="8.75" style="1" bestFit="1" customWidth="1"/>
    <col min="22" max="22" width="8.625" style="1" bestFit="1" customWidth="1"/>
    <col min="23" max="23" width="9.125" style="1" bestFit="1" customWidth="1"/>
    <col min="24" max="16384" width="9" style="1"/>
  </cols>
  <sheetData>
    <row r="1" spans="1:221" ht="28.5" customHeight="1" x14ac:dyDescent="0.4">
      <c r="A1" s="46" t="s">
        <v>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221" x14ac:dyDescent="0.2">
      <c r="K2" s="1"/>
      <c r="L2" s="1"/>
    </row>
    <row r="3" spans="1:221" ht="15" x14ac:dyDescent="0.25">
      <c r="K3" s="1"/>
      <c r="L3" s="3"/>
      <c r="HJ3" s="2"/>
      <c r="HK3" s="4"/>
      <c r="HL3" s="4"/>
      <c r="HM3" s="4"/>
    </row>
    <row r="4" spans="1:221" ht="18" x14ac:dyDescent="0.2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HJ4" s="2"/>
      <c r="HK4" s="4"/>
      <c r="HL4" s="4"/>
      <c r="HM4" s="4"/>
    </row>
    <row r="5" spans="1:221" ht="18" x14ac:dyDescent="0.25">
      <c r="A5" s="47" t="s">
        <v>255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HJ5" s="2"/>
      <c r="HK5" s="4"/>
      <c r="HL5" s="4"/>
      <c r="HM5" s="4"/>
    </row>
    <row r="6" spans="1:221" ht="18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HJ6" s="2"/>
      <c r="HK6" s="4"/>
      <c r="HL6" s="4"/>
      <c r="HM6" s="4"/>
    </row>
    <row r="8" spans="1:221" ht="15" x14ac:dyDescent="0.25">
      <c r="G8" s="5" t="s">
        <v>6</v>
      </c>
    </row>
    <row r="9" spans="1:221" ht="15" x14ac:dyDescent="0.25">
      <c r="E9" s="5"/>
      <c r="F9" s="5" t="s">
        <v>7</v>
      </c>
      <c r="G9" s="5" t="s">
        <v>8</v>
      </c>
      <c r="H9" s="48" t="s">
        <v>9</v>
      </c>
      <c r="I9" s="48"/>
      <c r="J9" s="48"/>
      <c r="K9" s="48"/>
      <c r="L9" s="48"/>
      <c r="M9" s="5" t="s">
        <v>10</v>
      </c>
      <c r="N9" s="5" t="s">
        <v>11</v>
      </c>
      <c r="Q9" s="1" t="s">
        <v>12</v>
      </c>
      <c r="V9" s="1" t="s">
        <v>13</v>
      </c>
      <c r="AA9" s="1" t="s">
        <v>10</v>
      </c>
    </row>
    <row r="10" spans="1:221" ht="17.25" x14ac:dyDescent="0.25">
      <c r="A10" s="6" t="s">
        <v>14</v>
      </c>
      <c r="B10" s="6"/>
      <c r="C10" s="49" t="s">
        <v>15</v>
      </c>
      <c r="D10" s="49"/>
      <c r="E10" s="7" t="s">
        <v>16</v>
      </c>
      <c r="F10" s="7" t="s">
        <v>17</v>
      </c>
      <c r="G10" s="7" t="s">
        <v>18</v>
      </c>
      <c r="H10" s="7" t="s">
        <v>19</v>
      </c>
      <c r="I10" s="7" t="s">
        <v>20</v>
      </c>
      <c r="J10" s="7" t="s">
        <v>21</v>
      </c>
      <c r="K10" s="7" t="s">
        <v>22</v>
      </c>
      <c r="L10" s="7" t="s">
        <v>23</v>
      </c>
      <c r="M10" s="7" t="s">
        <v>24</v>
      </c>
      <c r="N10" s="7" t="s">
        <v>25</v>
      </c>
      <c r="P10" s="8" t="s">
        <v>26</v>
      </c>
      <c r="Q10" s="9" t="s">
        <v>27</v>
      </c>
      <c r="R10" s="10" t="s">
        <v>28</v>
      </c>
      <c r="S10" s="10" t="s">
        <v>29</v>
      </c>
      <c r="T10" s="10" t="s">
        <v>30</v>
      </c>
      <c r="U10" s="10" t="s">
        <v>31</v>
      </c>
      <c r="V10" s="9" t="s">
        <v>32</v>
      </c>
      <c r="W10" s="10" t="s">
        <v>33</v>
      </c>
      <c r="X10" s="10" t="s">
        <v>34</v>
      </c>
      <c r="Y10" s="10" t="s">
        <v>35</v>
      </c>
      <c r="Z10" s="11" t="s">
        <v>36</v>
      </c>
      <c r="AA10" s="5" t="s">
        <v>37</v>
      </c>
      <c r="AB10" s="5" t="s">
        <v>38</v>
      </c>
      <c r="AC10" s="5" t="s">
        <v>39</v>
      </c>
      <c r="AD10" s="5" t="s">
        <v>40</v>
      </c>
      <c r="AE10" s="5" t="s">
        <v>41</v>
      </c>
      <c r="AF10" s="5" t="s">
        <v>42</v>
      </c>
      <c r="AG10" s="5" t="s">
        <v>43</v>
      </c>
      <c r="AH10" s="5" t="s">
        <v>44</v>
      </c>
      <c r="AI10" s="5" t="s">
        <v>45</v>
      </c>
      <c r="AJ10" s="5" t="s">
        <v>46</v>
      </c>
      <c r="AK10" s="5" t="s">
        <v>47</v>
      </c>
      <c r="AL10" s="5" t="s">
        <v>48</v>
      </c>
      <c r="AM10" s="5" t="s">
        <v>49</v>
      </c>
      <c r="AN10" s="5" t="s">
        <v>50</v>
      </c>
      <c r="AO10" s="5" t="s">
        <v>51</v>
      </c>
      <c r="AP10" s="5" t="s">
        <v>52</v>
      </c>
      <c r="AQ10" s="5" t="s">
        <v>53</v>
      </c>
      <c r="AR10" s="5" t="s">
        <v>54</v>
      </c>
      <c r="AS10" s="5" t="s">
        <v>55</v>
      </c>
      <c r="AT10" s="5" t="s">
        <v>56</v>
      </c>
      <c r="AU10" s="5" t="s">
        <v>57</v>
      </c>
      <c r="AV10" s="5" t="s">
        <v>58</v>
      </c>
      <c r="AW10" s="5" t="s">
        <v>59</v>
      </c>
      <c r="AX10" s="5" t="s">
        <v>60</v>
      </c>
      <c r="AY10" s="5" t="s">
        <v>61</v>
      </c>
      <c r="AZ10" s="5" t="s">
        <v>62</v>
      </c>
      <c r="BA10" s="5" t="s">
        <v>63</v>
      </c>
      <c r="BB10" s="5" t="s">
        <v>64</v>
      </c>
      <c r="BC10" s="5" t="s">
        <v>65</v>
      </c>
      <c r="BD10" s="5" t="s">
        <v>66</v>
      </c>
      <c r="BE10" s="5" t="s">
        <v>67</v>
      </c>
      <c r="BF10" s="5" t="s">
        <v>68</v>
      </c>
      <c r="BG10" s="5" t="s">
        <v>69</v>
      </c>
      <c r="BH10" s="5" t="s">
        <v>70</v>
      </c>
      <c r="BI10" s="5" t="s">
        <v>71</v>
      </c>
      <c r="BJ10" s="5" t="s">
        <v>72</v>
      </c>
      <c r="BK10" s="5" t="s">
        <v>73</v>
      </c>
      <c r="BL10" s="5" t="s">
        <v>74</v>
      </c>
      <c r="BM10" s="5" t="s">
        <v>75</v>
      </c>
      <c r="BN10" s="5" t="s">
        <v>76</v>
      </c>
      <c r="BO10" s="5" t="s">
        <v>77</v>
      </c>
      <c r="BP10" s="5" t="s">
        <v>78</v>
      </c>
      <c r="BQ10" s="5" t="s">
        <v>79</v>
      </c>
      <c r="BR10" s="5" t="s">
        <v>80</v>
      </c>
      <c r="BS10" s="5" t="s">
        <v>81</v>
      </c>
      <c r="BT10" s="5" t="s">
        <v>82</v>
      </c>
      <c r="BU10" s="5" t="s">
        <v>83</v>
      </c>
      <c r="BV10" s="5" t="s">
        <v>84</v>
      </c>
      <c r="BW10" s="5" t="s">
        <v>85</v>
      </c>
      <c r="BX10" s="5" t="s">
        <v>86</v>
      </c>
      <c r="BY10" s="5" t="s">
        <v>87</v>
      </c>
      <c r="BZ10" s="5" t="s">
        <v>88</v>
      </c>
      <c r="CA10" s="5" t="s">
        <v>89</v>
      </c>
      <c r="CB10" s="5" t="s">
        <v>90</v>
      </c>
      <c r="CC10" s="5" t="s">
        <v>91</v>
      </c>
      <c r="CD10" s="5" t="s">
        <v>92</v>
      </c>
      <c r="CE10" s="5" t="s">
        <v>93</v>
      </c>
      <c r="CF10" s="5" t="s">
        <v>94</v>
      </c>
      <c r="CG10" s="5" t="s">
        <v>95</v>
      </c>
      <c r="CH10" s="5" t="s">
        <v>96</v>
      </c>
      <c r="CI10" s="5" t="s">
        <v>97</v>
      </c>
      <c r="CJ10" s="5" t="s">
        <v>98</v>
      </c>
      <c r="CK10" s="5" t="s">
        <v>99</v>
      </c>
      <c r="CL10" s="5" t="s">
        <v>100</v>
      </c>
      <c r="CM10" s="5" t="s">
        <v>101</v>
      </c>
      <c r="CN10" s="5" t="s">
        <v>102</v>
      </c>
      <c r="CO10" s="5" t="s">
        <v>103</v>
      </c>
      <c r="CP10" s="5" t="s">
        <v>104</v>
      </c>
      <c r="CQ10" s="5" t="s">
        <v>105</v>
      </c>
      <c r="CR10" s="5" t="s">
        <v>106</v>
      </c>
      <c r="CS10" s="5" t="s">
        <v>107</v>
      </c>
      <c r="CT10" s="5" t="s">
        <v>108</v>
      </c>
      <c r="CU10" s="5" t="s">
        <v>109</v>
      </c>
      <c r="CV10" s="5" t="s">
        <v>110</v>
      </c>
      <c r="CW10" s="5" t="s">
        <v>111</v>
      </c>
      <c r="CX10" s="5" t="s">
        <v>112</v>
      </c>
      <c r="CY10" s="5" t="s">
        <v>113</v>
      </c>
      <c r="CZ10" s="5" t="s">
        <v>114</v>
      </c>
      <c r="DA10" s="5" t="s">
        <v>115</v>
      </c>
      <c r="DB10" s="5" t="s">
        <v>116</v>
      </c>
      <c r="DC10" s="5" t="s">
        <v>117</v>
      </c>
      <c r="DD10" s="5" t="s">
        <v>118</v>
      </c>
      <c r="DE10" s="5" t="s">
        <v>119</v>
      </c>
      <c r="DF10" s="5" t="s">
        <v>120</v>
      </c>
      <c r="DG10" s="5" t="s">
        <v>121</v>
      </c>
      <c r="DH10" s="5" t="s">
        <v>122</v>
      </c>
      <c r="DI10" s="5" t="s">
        <v>123</v>
      </c>
      <c r="DJ10" s="5" t="s">
        <v>124</v>
      </c>
      <c r="DK10" s="5" t="s">
        <v>125</v>
      </c>
      <c r="DL10" s="5" t="s">
        <v>126</v>
      </c>
      <c r="DM10" s="5" t="s">
        <v>127</v>
      </c>
      <c r="DN10" s="5" t="s">
        <v>128</v>
      </c>
      <c r="DO10" s="5" t="s">
        <v>129</v>
      </c>
      <c r="DP10" s="5" t="s">
        <v>130</v>
      </c>
      <c r="DQ10" s="5" t="s">
        <v>131</v>
      </c>
      <c r="DR10" s="5" t="s">
        <v>132</v>
      </c>
      <c r="DS10" s="5" t="s">
        <v>133</v>
      </c>
      <c r="DT10" s="5" t="s">
        <v>134</v>
      </c>
      <c r="DU10" s="5" t="s">
        <v>135</v>
      </c>
      <c r="DV10" s="5" t="s">
        <v>136</v>
      </c>
      <c r="DW10" s="5" t="s">
        <v>137</v>
      </c>
      <c r="DX10" s="5" t="s">
        <v>138</v>
      </c>
      <c r="DY10" s="5" t="s">
        <v>139</v>
      </c>
      <c r="DZ10" s="5" t="s">
        <v>140</v>
      </c>
      <c r="EA10" s="5" t="s">
        <v>141</v>
      </c>
      <c r="EB10" s="5" t="s">
        <v>142</v>
      </c>
      <c r="EC10" s="5" t="s">
        <v>143</v>
      </c>
      <c r="ED10" s="5" t="s">
        <v>144</v>
      </c>
      <c r="EE10" s="5" t="s">
        <v>145</v>
      </c>
      <c r="EF10" s="5" t="s">
        <v>146</v>
      </c>
      <c r="EG10" s="5" t="s">
        <v>147</v>
      </c>
      <c r="EH10" s="5" t="s">
        <v>148</v>
      </c>
      <c r="EI10" s="5" t="s">
        <v>149</v>
      </c>
      <c r="EJ10" s="5" t="s">
        <v>150</v>
      </c>
      <c r="EK10" s="5" t="s">
        <v>151</v>
      </c>
      <c r="EL10" s="5" t="s">
        <v>152</v>
      </c>
      <c r="EM10" s="5" t="s">
        <v>153</v>
      </c>
      <c r="EN10" s="5" t="s">
        <v>154</v>
      </c>
      <c r="EO10" s="5" t="s">
        <v>155</v>
      </c>
      <c r="EP10" s="5" t="s">
        <v>156</v>
      </c>
      <c r="EQ10" s="5" t="s">
        <v>157</v>
      </c>
      <c r="ER10" s="5" t="s">
        <v>158</v>
      </c>
      <c r="ES10" s="5" t="s">
        <v>159</v>
      </c>
      <c r="ET10" s="5" t="s">
        <v>160</v>
      </c>
      <c r="EU10" s="5" t="s">
        <v>161</v>
      </c>
      <c r="EV10" s="5" t="s">
        <v>162</v>
      </c>
      <c r="EW10" s="5" t="s">
        <v>163</v>
      </c>
      <c r="EX10" s="5" t="s">
        <v>164</v>
      </c>
      <c r="EY10" s="5" t="s">
        <v>165</v>
      </c>
      <c r="EZ10" s="5" t="s">
        <v>166</v>
      </c>
      <c r="FA10" s="5" t="s">
        <v>167</v>
      </c>
      <c r="FB10" s="5" t="s">
        <v>168</v>
      </c>
      <c r="FC10" s="5" t="s">
        <v>169</v>
      </c>
      <c r="FD10" s="5" t="s">
        <v>170</v>
      </c>
      <c r="FE10" s="5" t="s">
        <v>171</v>
      </c>
      <c r="FF10" s="5" t="s">
        <v>172</v>
      </c>
      <c r="FG10" s="5" t="s">
        <v>173</v>
      </c>
      <c r="FH10" s="5" t="s">
        <v>174</v>
      </c>
      <c r="FI10" s="5" t="s">
        <v>175</v>
      </c>
      <c r="FJ10" s="5" t="s">
        <v>176</v>
      </c>
      <c r="FK10" s="5" t="s">
        <v>177</v>
      </c>
      <c r="FL10" s="5" t="s">
        <v>178</v>
      </c>
      <c r="FM10" s="5" t="s">
        <v>179</v>
      </c>
      <c r="FN10" s="5" t="s">
        <v>180</v>
      </c>
      <c r="FO10" s="5" t="s">
        <v>181</v>
      </c>
      <c r="FP10" s="5" t="s">
        <v>182</v>
      </c>
      <c r="FQ10" s="5" t="s">
        <v>183</v>
      </c>
      <c r="FR10" s="5" t="s">
        <v>184</v>
      </c>
      <c r="FS10" s="5" t="s">
        <v>185</v>
      </c>
      <c r="FT10" s="5" t="s">
        <v>186</v>
      </c>
      <c r="FU10" s="5" t="s">
        <v>187</v>
      </c>
      <c r="FV10" s="5" t="s">
        <v>188</v>
      </c>
      <c r="FW10" s="5" t="s">
        <v>189</v>
      </c>
      <c r="FX10" s="5" t="s">
        <v>190</v>
      </c>
      <c r="FY10" s="5" t="s">
        <v>191</v>
      </c>
      <c r="FZ10" s="5" t="s">
        <v>192</v>
      </c>
      <c r="GA10" s="5" t="s">
        <v>193</v>
      </c>
      <c r="GB10" s="5" t="s">
        <v>194</v>
      </c>
      <c r="GC10" s="5" t="s">
        <v>195</v>
      </c>
      <c r="GD10" s="5" t="s">
        <v>196</v>
      </c>
      <c r="GE10" s="5" t="s">
        <v>197</v>
      </c>
      <c r="GF10" s="5" t="s">
        <v>198</v>
      </c>
      <c r="GG10" s="5" t="s">
        <v>199</v>
      </c>
      <c r="GH10" s="5" t="s">
        <v>200</v>
      </c>
      <c r="GI10" s="5" t="s">
        <v>201</v>
      </c>
      <c r="GJ10" s="5" t="s">
        <v>202</v>
      </c>
      <c r="GK10" s="5" t="s">
        <v>203</v>
      </c>
      <c r="GL10" s="5" t="s">
        <v>204</v>
      </c>
      <c r="GM10" s="5" t="s">
        <v>205</v>
      </c>
      <c r="GN10" s="5" t="s">
        <v>206</v>
      </c>
      <c r="GO10" s="5" t="s">
        <v>207</v>
      </c>
      <c r="GP10" s="5" t="s">
        <v>208</v>
      </c>
      <c r="GQ10" s="5" t="s">
        <v>209</v>
      </c>
      <c r="GR10" s="5" t="s">
        <v>210</v>
      </c>
      <c r="GS10" s="5" t="s">
        <v>211</v>
      </c>
      <c r="GT10" s="5" t="s">
        <v>212</v>
      </c>
      <c r="GU10" s="5" t="s">
        <v>213</v>
      </c>
      <c r="GV10" s="5" t="s">
        <v>214</v>
      </c>
      <c r="GW10" s="5" t="s">
        <v>215</v>
      </c>
      <c r="GX10" s="5" t="s">
        <v>216</v>
      </c>
      <c r="GY10" s="5" t="s">
        <v>217</v>
      </c>
      <c r="GZ10" s="5" t="s">
        <v>218</v>
      </c>
      <c r="HA10" s="5" t="s">
        <v>219</v>
      </c>
      <c r="HB10" s="5" t="s">
        <v>220</v>
      </c>
      <c r="HC10" s="5" t="s">
        <v>221</v>
      </c>
      <c r="HD10" s="5" t="s">
        <v>222</v>
      </c>
      <c r="HE10" s="5" t="s">
        <v>223</v>
      </c>
      <c r="HF10" s="5" t="s">
        <v>224</v>
      </c>
      <c r="HG10" s="5" t="s">
        <v>225</v>
      </c>
      <c r="HH10" s="5" t="s">
        <v>226</v>
      </c>
    </row>
    <row r="11" spans="1:221" ht="15" x14ac:dyDescent="0.25">
      <c r="A11" s="12" t="s">
        <v>227</v>
      </c>
      <c r="B11" s="12" t="s">
        <v>227</v>
      </c>
      <c r="C11" s="13" t="s">
        <v>227</v>
      </c>
      <c r="D11" s="13" t="s">
        <v>227</v>
      </c>
      <c r="E11" s="14">
        <v>-1</v>
      </c>
      <c r="F11" s="15">
        <v>-2</v>
      </c>
      <c r="G11" s="15">
        <v>-3</v>
      </c>
      <c r="H11" s="16">
        <v>-4</v>
      </c>
      <c r="I11" s="14">
        <v>-5</v>
      </c>
      <c r="J11" s="14">
        <v>-6</v>
      </c>
      <c r="K11" s="14">
        <v>-7</v>
      </c>
      <c r="L11" s="14">
        <v>-8</v>
      </c>
      <c r="M11" s="14">
        <v>-9</v>
      </c>
      <c r="N11" s="17">
        <v>-10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</row>
    <row r="12" spans="1:221" x14ac:dyDescent="0.2">
      <c r="C12" s="19"/>
      <c r="D12" s="19"/>
      <c r="E12" s="20"/>
      <c r="F12" s="20"/>
      <c r="G12" s="21"/>
    </row>
    <row r="13" spans="1:221" ht="17.25" customHeight="1" x14ac:dyDescent="0.2">
      <c r="A13" s="22">
        <v>1</v>
      </c>
      <c r="B13" s="22"/>
      <c r="C13" s="23" t="s">
        <v>228</v>
      </c>
      <c r="D13" s="24"/>
      <c r="E13" s="20">
        <v>77.342444444444425</v>
      </c>
      <c r="F13" s="20">
        <v>2.35</v>
      </c>
      <c r="G13" s="25">
        <v>5.5E-2</v>
      </c>
      <c r="H13" s="26">
        <f t="shared" ref="H13:L28" si="0">G13-($G13-$M13)/6</f>
        <v>5.2666666666666667E-2</v>
      </c>
      <c r="I13" s="26">
        <f t="shared" si="0"/>
        <v>5.0333333333333334E-2</v>
      </c>
      <c r="J13" s="26">
        <f t="shared" si="0"/>
        <v>4.8000000000000001E-2</v>
      </c>
      <c r="K13" s="26">
        <f t="shared" si="0"/>
        <v>4.5666666666666668E-2</v>
      </c>
      <c r="L13" s="26">
        <f t="shared" si="0"/>
        <v>4.3333333333333335E-2</v>
      </c>
      <c r="M13" s="26">
        <f>ROUND((((1+0.02)*(1+0.021)-1)+((1+0.021)*(1+0.02)-1))/2,3)</f>
        <v>4.1000000000000002E-2</v>
      </c>
      <c r="N13" s="25">
        <f>IRR(P13:HH13)</f>
        <v>7.5562980051580908E-2</v>
      </c>
      <c r="P13" s="27">
        <f t="shared" ref="P13:P33" si="1">-E13</f>
        <v>-77.342444444444425</v>
      </c>
      <c r="Q13" s="28">
        <f t="shared" ref="Q13:Q33" si="2">F13*(1+$G13)</f>
        <v>2.47925</v>
      </c>
      <c r="R13" s="28">
        <f t="shared" ref="R13:U32" si="3">Q13*(1+$G13)</f>
        <v>2.6156087499999998</v>
      </c>
      <c r="S13" s="28">
        <f t="shared" si="3"/>
        <v>2.7594672312499995</v>
      </c>
      <c r="T13" s="28">
        <f t="shared" si="3"/>
        <v>2.9112379289687493</v>
      </c>
      <c r="U13" s="28">
        <f t="shared" si="3"/>
        <v>3.0713560150620305</v>
      </c>
      <c r="V13" s="28">
        <f t="shared" ref="V13:Z33" si="4">U13*(1+H13)</f>
        <v>3.233114098521964</v>
      </c>
      <c r="W13" s="28">
        <f t="shared" si="4"/>
        <v>3.3958475081475696</v>
      </c>
      <c r="X13" s="28">
        <f t="shared" si="4"/>
        <v>3.5588481885386529</v>
      </c>
      <c r="Y13" s="28">
        <f t="shared" si="4"/>
        <v>3.7213689224819184</v>
      </c>
      <c r="Z13" s="28">
        <f t="shared" si="4"/>
        <v>3.8826282424561351</v>
      </c>
      <c r="AA13" s="28">
        <f t="shared" ref="AA13:AP28" si="5">Z13*(1+$M13)</f>
        <v>4.0418160003968362</v>
      </c>
      <c r="AB13" s="28">
        <f t="shared" si="5"/>
        <v>4.2075304564131057</v>
      </c>
      <c r="AC13" s="28">
        <f t="shared" si="5"/>
        <v>4.3800392051260424</v>
      </c>
      <c r="AD13" s="28">
        <f t="shared" si="5"/>
        <v>4.5596208125362097</v>
      </c>
      <c r="AE13" s="28">
        <f t="shared" si="5"/>
        <v>4.7465652658501938</v>
      </c>
      <c r="AF13" s="28">
        <f t="shared" si="5"/>
        <v>4.9411744417500509</v>
      </c>
      <c r="AG13" s="28">
        <f t="shared" si="5"/>
        <v>5.143762593861803</v>
      </c>
      <c r="AH13" s="28">
        <f t="shared" si="5"/>
        <v>5.3546568602101363</v>
      </c>
      <c r="AI13" s="28">
        <f t="shared" si="5"/>
        <v>5.5741977914787517</v>
      </c>
      <c r="AJ13" s="28">
        <f t="shared" si="5"/>
        <v>5.8027399009293799</v>
      </c>
      <c r="AK13" s="28">
        <f t="shared" si="5"/>
        <v>6.0406522368674844</v>
      </c>
      <c r="AL13" s="28">
        <f t="shared" si="5"/>
        <v>6.288318978579051</v>
      </c>
      <c r="AM13" s="28">
        <f t="shared" si="5"/>
        <v>6.5461400567007919</v>
      </c>
      <c r="AN13" s="28">
        <f t="shared" si="5"/>
        <v>6.8145317990255236</v>
      </c>
      <c r="AO13" s="28">
        <f t="shared" si="5"/>
        <v>7.0939276027855698</v>
      </c>
      <c r="AP13" s="28">
        <f t="shared" si="5"/>
        <v>7.3847786344997779</v>
      </c>
      <c r="AQ13" s="28">
        <f t="shared" ref="AQ13:BF28" si="6">AP13*(1+$M13)</f>
        <v>7.6875545585142682</v>
      </c>
      <c r="AR13" s="28">
        <f t="shared" si="6"/>
        <v>8.0027442954133523</v>
      </c>
      <c r="AS13" s="28">
        <f t="shared" si="6"/>
        <v>8.3308568115252992</v>
      </c>
      <c r="AT13" s="28">
        <f t="shared" si="6"/>
        <v>8.672421940797836</v>
      </c>
      <c r="AU13" s="28">
        <f t="shared" si="6"/>
        <v>9.0279912403705467</v>
      </c>
      <c r="AV13" s="28">
        <f t="shared" si="6"/>
        <v>9.3981388812257389</v>
      </c>
      <c r="AW13" s="28">
        <f t="shared" si="6"/>
        <v>9.7834625753559941</v>
      </c>
      <c r="AX13" s="28">
        <f t="shared" si="6"/>
        <v>10.18458454094559</v>
      </c>
      <c r="AY13" s="28">
        <f t="shared" si="6"/>
        <v>10.602152507124359</v>
      </c>
      <c r="AZ13" s="28">
        <f t="shared" si="6"/>
        <v>11.036840759916457</v>
      </c>
      <c r="BA13" s="28">
        <f t="shared" si="6"/>
        <v>11.48935123107303</v>
      </c>
      <c r="BB13" s="28">
        <f t="shared" si="6"/>
        <v>11.960414631547023</v>
      </c>
      <c r="BC13" s="28">
        <f t="shared" si="6"/>
        <v>12.450791631440449</v>
      </c>
      <c r="BD13" s="28">
        <f t="shared" si="6"/>
        <v>12.961274088329507</v>
      </c>
      <c r="BE13" s="28">
        <f t="shared" si="6"/>
        <v>13.492686325951016</v>
      </c>
      <c r="BF13" s="28">
        <f t="shared" si="6"/>
        <v>14.045886465315007</v>
      </c>
      <c r="BG13" s="28">
        <f t="shared" ref="BG13:BV28" si="7">BF13*(1+$M13)</f>
        <v>14.621767810392921</v>
      </c>
      <c r="BH13" s="28">
        <f t="shared" si="7"/>
        <v>15.22126029061903</v>
      </c>
      <c r="BI13" s="28">
        <f t="shared" si="7"/>
        <v>15.845331962534409</v>
      </c>
      <c r="BJ13" s="28">
        <f t="shared" si="7"/>
        <v>16.494990572998319</v>
      </c>
      <c r="BK13" s="28">
        <f t="shared" si="7"/>
        <v>17.17128518649125</v>
      </c>
      <c r="BL13" s="28">
        <f t="shared" si="7"/>
        <v>17.875307879137392</v>
      </c>
      <c r="BM13" s="28">
        <f t="shared" si="7"/>
        <v>18.608195502182024</v>
      </c>
      <c r="BN13" s="28">
        <f t="shared" si="7"/>
        <v>19.371131517771484</v>
      </c>
      <c r="BO13" s="28">
        <f t="shared" si="7"/>
        <v>20.165347910000115</v>
      </c>
      <c r="BP13" s="28">
        <f t="shared" si="7"/>
        <v>20.992127174310117</v>
      </c>
      <c r="BQ13" s="28">
        <f t="shared" si="7"/>
        <v>21.852804388456828</v>
      </c>
      <c r="BR13" s="28">
        <f t="shared" si="7"/>
        <v>22.748769368383556</v>
      </c>
      <c r="BS13" s="28">
        <f t="shared" si="7"/>
        <v>23.681468912487279</v>
      </c>
      <c r="BT13" s="28">
        <f t="shared" si="7"/>
        <v>24.652409137899255</v>
      </c>
      <c r="BU13" s="28">
        <f t="shared" si="7"/>
        <v>25.663157912553121</v>
      </c>
      <c r="BV13" s="28">
        <f t="shared" si="7"/>
        <v>26.715347386967796</v>
      </c>
      <c r="BW13" s="28">
        <f t="shared" ref="BW13:CL28" si="8">BV13*(1+$M13)</f>
        <v>27.810676629833473</v>
      </c>
      <c r="BX13" s="28">
        <f t="shared" si="8"/>
        <v>28.950914371656644</v>
      </c>
      <c r="BY13" s="28">
        <f t="shared" si="8"/>
        <v>30.137901860894566</v>
      </c>
      <c r="BZ13" s="28">
        <f t="shared" si="8"/>
        <v>31.37355583719124</v>
      </c>
      <c r="CA13" s="28">
        <f t="shared" si="8"/>
        <v>32.659871626516079</v>
      </c>
      <c r="CB13" s="28">
        <f t="shared" si="8"/>
        <v>33.998926363203239</v>
      </c>
      <c r="CC13" s="28">
        <f t="shared" si="8"/>
        <v>35.392882344094566</v>
      </c>
      <c r="CD13" s="28">
        <f t="shared" si="8"/>
        <v>36.843990520202439</v>
      </c>
      <c r="CE13" s="28">
        <f t="shared" si="8"/>
        <v>38.354594131530739</v>
      </c>
      <c r="CF13" s="28">
        <f t="shared" si="8"/>
        <v>39.927132490923498</v>
      </c>
      <c r="CG13" s="28">
        <f t="shared" si="8"/>
        <v>41.564144923051359</v>
      </c>
      <c r="CH13" s="28">
        <f t="shared" si="8"/>
        <v>43.268274864896462</v>
      </c>
      <c r="CI13" s="28">
        <f t="shared" si="8"/>
        <v>45.042274134357214</v>
      </c>
      <c r="CJ13" s="28">
        <f t="shared" si="8"/>
        <v>46.889007373865859</v>
      </c>
      <c r="CK13" s="28">
        <f t="shared" si="8"/>
        <v>48.811456676194354</v>
      </c>
      <c r="CL13" s="28">
        <f t="shared" si="8"/>
        <v>50.812726399918319</v>
      </c>
      <c r="CM13" s="28">
        <f t="shared" ref="CM13:DB28" si="9">CL13*(1+$M13)</f>
        <v>52.896048182314964</v>
      </c>
      <c r="CN13" s="28">
        <f t="shared" si="9"/>
        <v>55.064786157789875</v>
      </c>
      <c r="CO13" s="28">
        <f t="shared" si="9"/>
        <v>57.322442390259255</v>
      </c>
      <c r="CP13" s="28">
        <f t="shared" si="9"/>
        <v>59.672662528259877</v>
      </c>
      <c r="CQ13" s="28">
        <f t="shared" si="9"/>
        <v>62.119241691918525</v>
      </c>
      <c r="CR13" s="28">
        <f t="shared" si="9"/>
        <v>64.666130601287179</v>
      </c>
      <c r="CS13" s="28">
        <f t="shared" si="9"/>
        <v>67.317441955939955</v>
      </c>
      <c r="CT13" s="28">
        <f t="shared" si="9"/>
        <v>70.077457076133484</v>
      </c>
      <c r="CU13" s="28">
        <f t="shared" si="9"/>
        <v>72.950632816254952</v>
      </c>
      <c r="CV13" s="28">
        <f t="shared" si="9"/>
        <v>75.941608761721398</v>
      </c>
      <c r="CW13" s="28">
        <f t="shared" si="9"/>
        <v>79.055214720951966</v>
      </c>
      <c r="CX13" s="28">
        <f t="shared" si="9"/>
        <v>82.296478524510988</v>
      </c>
      <c r="CY13" s="28">
        <f t="shared" si="9"/>
        <v>85.670634144015935</v>
      </c>
      <c r="CZ13" s="28">
        <f t="shared" si="9"/>
        <v>89.183130143920579</v>
      </c>
      <c r="DA13" s="28">
        <f t="shared" si="9"/>
        <v>92.839638479821318</v>
      </c>
      <c r="DB13" s="28">
        <f t="shared" si="9"/>
        <v>96.646063657493983</v>
      </c>
      <c r="DC13" s="28">
        <f t="shared" ref="DC13:DR28" si="10">DB13*(1+$M13)</f>
        <v>100.60855226745123</v>
      </c>
      <c r="DD13" s="28">
        <f t="shared" si="10"/>
        <v>104.73350291041672</v>
      </c>
      <c r="DE13" s="28">
        <f t="shared" si="10"/>
        <v>109.0275765297438</v>
      </c>
      <c r="DF13" s="28">
        <f t="shared" si="10"/>
        <v>113.49770716746329</v>
      </c>
      <c r="DG13" s="28">
        <f t="shared" si="10"/>
        <v>118.15111316132928</v>
      </c>
      <c r="DH13" s="28">
        <f t="shared" si="10"/>
        <v>122.99530880094377</v>
      </c>
      <c r="DI13" s="28">
        <f t="shared" si="10"/>
        <v>128.03811646178247</v>
      </c>
      <c r="DJ13" s="28">
        <f t="shared" si="10"/>
        <v>133.28767923671555</v>
      </c>
      <c r="DK13" s="28">
        <f t="shared" si="10"/>
        <v>138.75247408542089</v>
      </c>
      <c r="DL13" s="28">
        <f t="shared" si="10"/>
        <v>144.44132552292314</v>
      </c>
      <c r="DM13" s="28">
        <f t="shared" si="10"/>
        <v>150.36341986936299</v>
      </c>
      <c r="DN13" s="28">
        <f t="shared" si="10"/>
        <v>156.52832008400685</v>
      </c>
      <c r="DO13" s="28">
        <f t="shared" si="10"/>
        <v>162.94598120745113</v>
      </c>
      <c r="DP13" s="28">
        <f t="shared" si="10"/>
        <v>169.62676643695661</v>
      </c>
      <c r="DQ13" s="28">
        <f t="shared" si="10"/>
        <v>176.58146386087182</v>
      </c>
      <c r="DR13" s="28">
        <f t="shared" si="10"/>
        <v>183.82130387916754</v>
      </c>
      <c r="DS13" s="28">
        <f t="shared" ref="DS13:EH28" si="11">DR13*(1+$M13)</f>
        <v>191.3579773382134</v>
      </c>
      <c r="DT13" s="28">
        <f t="shared" si="11"/>
        <v>199.20365440908014</v>
      </c>
      <c r="DU13" s="28">
        <f t="shared" si="11"/>
        <v>207.37100423985243</v>
      </c>
      <c r="DV13" s="28">
        <f t="shared" si="11"/>
        <v>215.87321541368635</v>
      </c>
      <c r="DW13" s="28">
        <f t="shared" si="11"/>
        <v>224.72401724564747</v>
      </c>
      <c r="DX13" s="28">
        <f t="shared" si="11"/>
        <v>233.93770195271901</v>
      </c>
      <c r="DY13" s="28">
        <f t="shared" si="11"/>
        <v>243.52914773278047</v>
      </c>
      <c r="DZ13" s="28">
        <f t="shared" si="11"/>
        <v>253.51384278982445</v>
      </c>
      <c r="EA13" s="28">
        <f t="shared" si="11"/>
        <v>263.90791034420721</v>
      </c>
      <c r="EB13" s="28">
        <f t="shared" si="11"/>
        <v>274.72813466831968</v>
      </c>
      <c r="EC13" s="28">
        <f t="shared" si="11"/>
        <v>285.99198818972076</v>
      </c>
      <c r="ED13" s="28">
        <f t="shared" si="11"/>
        <v>297.71765970549927</v>
      </c>
      <c r="EE13" s="28">
        <f t="shared" si="11"/>
        <v>309.92408375342472</v>
      </c>
      <c r="EF13" s="28">
        <f t="shared" si="11"/>
        <v>322.63097118731514</v>
      </c>
      <c r="EG13" s="28">
        <f t="shared" si="11"/>
        <v>335.85884100599503</v>
      </c>
      <c r="EH13" s="28">
        <f t="shared" si="11"/>
        <v>349.62905348724081</v>
      </c>
      <c r="EI13" s="28">
        <f t="shared" ref="EI13:EX28" si="12">EH13*(1+$M13)</f>
        <v>363.96384468021768</v>
      </c>
      <c r="EJ13" s="28">
        <f t="shared" si="12"/>
        <v>378.8863623121066</v>
      </c>
      <c r="EK13" s="28">
        <f t="shared" si="12"/>
        <v>394.42070316690297</v>
      </c>
      <c r="EL13" s="28">
        <f t="shared" si="12"/>
        <v>410.59195199674593</v>
      </c>
      <c r="EM13" s="28">
        <f t="shared" si="12"/>
        <v>427.42622202861247</v>
      </c>
      <c r="EN13" s="28">
        <f t="shared" si="12"/>
        <v>444.95069713178555</v>
      </c>
      <c r="EO13" s="28">
        <f t="shared" si="12"/>
        <v>463.19367571418871</v>
      </c>
      <c r="EP13" s="28">
        <f t="shared" si="12"/>
        <v>482.1846164184704</v>
      </c>
      <c r="EQ13" s="28">
        <f t="shared" si="12"/>
        <v>501.95418569162763</v>
      </c>
      <c r="ER13" s="28">
        <f t="shared" si="12"/>
        <v>522.53430730498428</v>
      </c>
      <c r="ES13" s="28">
        <f t="shared" si="12"/>
        <v>543.95821390448862</v>
      </c>
      <c r="ET13" s="28">
        <f t="shared" si="12"/>
        <v>566.26050067457265</v>
      </c>
      <c r="EU13" s="28">
        <f t="shared" si="12"/>
        <v>589.4771812022301</v>
      </c>
      <c r="EV13" s="28">
        <f t="shared" si="12"/>
        <v>613.64574563152144</v>
      </c>
      <c r="EW13" s="28">
        <f t="shared" si="12"/>
        <v>638.8052212024138</v>
      </c>
      <c r="EX13" s="28">
        <f t="shared" si="12"/>
        <v>664.99623527171275</v>
      </c>
      <c r="EY13" s="28">
        <f t="shared" ref="EY13:FN28" si="13">EX13*(1+$M13)</f>
        <v>692.26108091785295</v>
      </c>
      <c r="EZ13" s="28">
        <f t="shared" si="13"/>
        <v>720.64378523548487</v>
      </c>
      <c r="FA13" s="28">
        <f t="shared" si="13"/>
        <v>750.19018043013966</v>
      </c>
      <c r="FB13" s="28">
        <f t="shared" si="13"/>
        <v>780.94797782777528</v>
      </c>
      <c r="FC13" s="28">
        <f t="shared" si="13"/>
        <v>812.96684491871406</v>
      </c>
      <c r="FD13" s="28">
        <f t="shared" si="13"/>
        <v>846.29848556038132</v>
      </c>
      <c r="FE13" s="28">
        <f t="shared" si="13"/>
        <v>880.99672346835689</v>
      </c>
      <c r="FF13" s="28">
        <f t="shared" si="13"/>
        <v>917.11758913055951</v>
      </c>
      <c r="FG13" s="28">
        <f t="shared" si="13"/>
        <v>954.71941028491233</v>
      </c>
      <c r="FH13" s="28">
        <f t="shared" si="13"/>
        <v>993.86290610659364</v>
      </c>
      <c r="FI13" s="28">
        <f t="shared" si="13"/>
        <v>1034.6112852569638</v>
      </c>
      <c r="FJ13" s="28">
        <f t="shared" si="13"/>
        <v>1077.0303479524991</v>
      </c>
      <c r="FK13" s="28">
        <f t="shared" si="13"/>
        <v>1121.1885922185515</v>
      </c>
      <c r="FL13" s="28">
        <f t="shared" si="13"/>
        <v>1167.157324499512</v>
      </c>
      <c r="FM13" s="28">
        <f t="shared" si="13"/>
        <v>1215.0107748039918</v>
      </c>
      <c r="FN13" s="28">
        <f t="shared" si="13"/>
        <v>1264.8262165709555</v>
      </c>
      <c r="FO13" s="28">
        <f t="shared" ref="FO13:GD28" si="14">FN13*(1+$M13)</f>
        <v>1316.6840914503646</v>
      </c>
      <c r="FP13" s="28">
        <f t="shared" si="14"/>
        <v>1370.6681391998295</v>
      </c>
      <c r="FQ13" s="28">
        <f t="shared" si="14"/>
        <v>1426.8655329070225</v>
      </c>
      <c r="FR13" s="28">
        <f t="shared" si="14"/>
        <v>1485.3670197562103</v>
      </c>
      <c r="FS13" s="28">
        <f t="shared" si="14"/>
        <v>1546.2670675662148</v>
      </c>
      <c r="FT13" s="28">
        <f t="shared" si="14"/>
        <v>1609.6640173364294</v>
      </c>
      <c r="FU13" s="28">
        <f t="shared" si="14"/>
        <v>1675.6602420472229</v>
      </c>
      <c r="FV13" s="28">
        <f t="shared" si="14"/>
        <v>1744.362311971159</v>
      </c>
      <c r="FW13" s="28">
        <f t="shared" si="14"/>
        <v>1815.8811667619764</v>
      </c>
      <c r="FX13" s="28">
        <f t="shared" si="14"/>
        <v>1890.3322945992172</v>
      </c>
      <c r="FY13" s="28">
        <f t="shared" si="14"/>
        <v>1967.835918677785</v>
      </c>
      <c r="FZ13" s="28">
        <f t="shared" si="14"/>
        <v>2048.5171913435743</v>
      </c>
      <c r="GA13" s="28">
        <f t="shared" si="14"/>
        <v>2132.5063961886608</v>
      </c>
      <c r="GB13" s="28">
        <f t="shared" si="14"/>
        <v>2219.9391584323957</v>
      </c>
      <c r="GC13" s="28">
        <f t="shared" si="14"/>
        <v>2310.9566639281238</v>
      </c>
      <c r="GD13" s="28">
        <f t="shared" si="14"/>
        <v>2405.7058871491768</v>
      </c>
      <c r="GE13" s="28">
        <f t="shared" ref="GE13:GT28" si="15">GD13*(1+$M13)</f>
        <v>2504.3398285222929</v>
      </c>
      <c r="GF13" s="28">
        <f t="shared" si="15"/>
        <v>2607.0177614917066</v>
      </c>
      <c r="GG13" s="28">
        <f t="shared" si="15"/>
        <v>2713.9054897128663</v>
      </c>
      <c r="GH13" s="28">
        <f t="shared" si="15"/>
        <v>2825.1756147910937</v>
      </c>
      <c r="GI13" s="28">
        <f t="shared" si="15"/>
        <v>2941.0078149975284</v>
      </c>
      <c r="GJ13" s="28">
        <f t="shared" si="15"/>
        <v>3061.5891354124269</v>
      </c>
      <c r="GK13" s="28">
        <f t="shared" si="15"/>
        <v>3187.114289964336</v>
      </c>
      <c r="GL13" s="28">
        <f t="shared" si="15"/>
        <v>3317.7859758528734</v>
      </c>
      <c r="GM13" s="28">
        <f t="shared" si="15"/>
        <v>3453.8152008628408</v>
      </c>
      <c r="GN13" s="28">
        <f t="shared" si="15"/>
        <v>3595.4216240982169</v>
      </c>
      <c r="GO13" s="28">
        <f t="shared" si="15"/>
        <v>3742.8339106862436</v>
      </c>
      <c r="GP13" s="28">
        <f t="shared" si="15"/>
        <v>3896.2901010243795</v>
      </c>
      <c r="GQ13" s="28">
        <f t="shared" si="15"/>
        <v>4056.037995166379</v>
      </c>
      <c r="GR13" s="28">
        <f t="shared" si="15"/>
        <v>4222.3355529682003</v>
      </c>
      <c r="GS13" s="28">
        <f t="shared" si="15"/>
        <v>4395.4513106398963</v>
      </c>
      <c r="GT13" s="28">
        <f t="shared" si="15"/>
        <v>4575.6648143761313</v>
      </c>
      <c r="GU13" s="28">
        <f t="shared" ref="GU13:HH27" si="16">GT13*(1+$M13)</f>
        <v>4763.2670717655519</v>
      </c>
      <c r="GV13" s="28">
        <f t="shared" si="16"/>
        <v>4958.5610217079393</v>
      </c>
      <c r="GW13" s="28">
        <f t="shared" si="16"/>
        <v>5161.8620235979643</v>
      </c>
      <c r="GX13" s="28">
        <f t="shared" si="16"/>
        <v>5373.49836656548</v>
      </c>
      <c r="GY13" s="28">
        <f t="shared" si="16"/>
        <v>5593.8117995946641</v>
      </c>
      <c r="GZ13" s="28">
        <f t="shared" si="16"/>
        <v>5823.1580833780445</v>
      </c>
      <c r="HA13" s="28">
        <f t="shared" si="16"/>
        <v>6061.9075647965437</v>
      </c>
      <c r="HB13" s="28">
        <f t="shared" si="16"/>
        <v>6310.4457749532012</v>
      </c>
      <c r="HC13" s="28">
        <f t="shared" si="16"/>
        <v>6569.1740517262815</v>
      </c>
      <c r="HD13" s="28">
        <f t="shared" si="16"/>
        <v>6838.5101878470587</v>
      </c>
      <c r="HE13" s="28">
        <f t="shared" si="16"/>
        <v>7118.8891055487875</v>
      </c>
      <c r="HF13" s="28">
        <f t="shared" si="16"/>
        <v>7410.7635588762869</v>
      </c>
      <c r="HG13" s="28">
        <f t="shared" si="16"/>
        <v>7714.6048647902144</v>
      </c>
      <c r="HH13" s="28">
        <f t="shared" si="16"/>
        <v>8030.9036642466126</v>
      </c>
    </row>
    <row r="14" spans="1:221" ht="17.25" customHeight="1" x14ac:dyDescent="0.2">
      <c r="A14" s="22">
        <f>A13+1</f>
        <v>2</v>
      </c>
      <c r="B14" s="22"/>
      <c r="C14" s="23" t="s">
        <v>229</v>
      </c>
      <c r="D14" s="24"/>
      <c r="E14" s="20">
        <v>43.677611111111119</v>
      </c>
      <c r="F14" s="20">
        <v>1.42</v>
      </c>
      <c r="G14" s="25">
        <v>6.5833333333333341E-2</v>
      </c>
      <c r="H14" s="26">
        <f t="shared" si="0"/>
        <v>6.1694444444444455E-2</v>
      </c>
      <c r="I14" s="26">
        <f t="shared" si="0"/>
        <v>5.7555555555555568E-2</v>
      </c>
      <c r="J14" s="26">
        <f t="shared" si="0"/>
        <v>5.3416666666666682E-2</v>
      </c>
      <c r="K14" s="26">
        <f t="shared" si="0"/>
        <v>4.9277777777777795E-2</v>
      </c>
      <c r="L14" s="26">
        <f t="shared" si="0"/>
        <v>4.5138888888888909E-2</v>
      </c>
      <c r="M14" s="26">
        <f>M13</f>
        <v>4.1000000000000002E-2</v>
      </c>
      <c r="N14" s="25">
        <f t="shared" ref="N14" si="17">IRR(P14:HH14)</f>
        <v>8.0582865477686783E-2</v>
      </c>
      <c r="P14" s="27">
        <f t="shared" si="1"/>
        <v>-43.677611111111119</v>
      </c>
      <c r="Q14" s="28">
        <f t="shared" si="2"/>
        <v>1.5134833333333333</v>
      </c>
      <c r="R14" s="28">
        <f t="shared" si="3"/>
        <v>1.6131209861111111</v>
      </c>
      <c r="S14" s="28">
        <f t="shared" si="3"/>
        <v>1.7193181176967594</v>
      </c>
      <c r="T14" s="28">
        <f t="shared" si="3"/>
        <v>1.8325065604451294</v>
      </c>
      <c r="U14" s="28">
        <f t="shared" si="3"/>
        <v>1.9531465756744339</v>
      </c>
      <c r="V14" s="28">
        <f t="shared" si="4"/>
        <v>2.0736448685792372</v>
      </c>
      <c r="W14" s="28">
        <f t="shared" si="4"/>
        <v>2.1929946510152423</v>
      </c>
      <c r="X14" s="28">
        <f t="shared" si="4"/>
        <v>2.3101371152903063</v>
      </c>
      <c r="Y14" s="28">
        <f t="shared" si="4"/>
        <v>2.4239755386937785</v>
      </c>
      <c r="Z14" s="28">
        <f t="shared" si="4"/>
        <v>2.5333911012042614</v>
      </c>
      <c r="AA14" s="28">
        <f t="shared" si="5"/>
        <v>2.6372601363536359</v>
      </c>
      <c r="AB14" s="28">
        <f t="shared" si="5"/>
        <v>2.7453878019441347</v>
      </c>
      <c r="AC14" s="28">
        <f t="shared" si="5"/>
        <v>2.8579487018238439</v>
      </c>
      <c r="AD14" s="28">
        <f t="shared" si="5"/>
        <v>2.9751245985986214</v>
      </c>
      <c r="AE14" s="28">
        <f t="shared" si="5"/>
        <v>3.0971047071411646</v>
      </c>
      <c r="AF14" s="28">
        <f t="shared" si="5"/>
        <v>3.2240860001339522</v>
      </c>
      <c r="AG14" s="28">
        <f t="shared" si="5"/>
        <v>3.3562735261394439</v>
      </c>
      <c r="AH14" s="28">
        <f t="shared" si="5"/>
        <v>3.4938807407111607</v>
      </c>
      <c r="AI14" s="28">
        <f t="shared" si="5"/>
        <v>3.6371298510803181</v>
      </c>
      <c r="AJ14" s="28">
        <f t="shared" si="5"/>
        <v>3.786252174974611</v>
      </c>
      <c r="AK14" s="28">
        <f t="shared" si="5"/>
        <v>3.9414885141485696</v>
      </c>
      <c r="AL14" s="28">
        <f t="shared" si="5"/>
        <v>4.1030895432286609</v>
      </c>
      <c r="AM14" s="28">
        <f t="shared" si="5"/>
        <v>4.2713162145010362</v>
      </c>
      <c r="AN14" s="28">
        <f t="shared" si="5"/>
        <v>4.4464401792955783</v>
      </c>
      <c r="AO14" s="28">
        <f t="shared" si="5"/>
        <v>4.6287442266466963</v>
      </c>
      <c r="AP14" s="28">
        <f t="shared" si="5"/>
        <v>4.8185227399392101</v>
      </c>
      <c r="AQ14" s="28">
        <f t="shared" si="6"/>
        <v>5.0160821722767173</v>
      </c>
      <c r="AR14" s="28">
        <f t="shared" si="6"/>
        <v>5.2217415413400623</v>
      </c>
      <c r="AS14" s="28">
        <f t="shared" si="6"/>
        <v>5.4358329445350044</v>
      </c>
      <c r="AT14" s="28">
        <f t="shared" si="6"/>
        <v>5.6587020952609395</v>
      </c>
      <c r="AU14" s="28">
        <f t="shared" si="6"/>
        <v>5.8907088811666375</v>
      </c>
      <c r="AV14" s="28">
        <f t="shared" si="6"/>
        <v>6.1322279452944688</v>
      </c>
      <c r="AW14" s="28">
        <f t="shared" si="6"/>
        <v>6.3836492910515412</v>
      </c>
      <c r="AX14" s="28">
        <f t="shared" si="6"/>
        <v>6.645378911984654</v>
      </c>
      <c r="AY14" s="28">
        <f t="shared" si="6"/>
        <v>6.9178394473760241</v>
      </c>
      <c r="AZ14" s="28">
        <f t="shared" si="6"/>
        <v>7.2014708647184404</v>
      </c>
      <c r="BA14" s="28">
        <f t="shared" si="6"/>
        <v>7.4967311701718957</v>
      </c>
      <c r="BB14" s="28">
        <f t="shared" si="6"/>
        <v>7.8040971481489425</v>
      </c>
      <c r="BC14" s="28">
        <f t="shared" si="6"/>
        <v>8.1240651312230483</v>
      </c>
      <c r="BD14" s="28">
        <f t="shared" si="6"/>
        <v>8.4571518016031924</v>
      </c>
      <c r="BE14" s="28">
        <f t="shared" si="6"/>
        <v>8.8038950254689219</v>
      </c>
      <c r="BF14" s="28">
        <f t="shared" si="6"/>
        <v>9.1648547215131462</v>
      </c>
      <c r="BG14" s="28">
        <f t="shared" si="7"/>
        <v>9.5406137650951841</v>
      </c>
      <c r="BH14" s="28">
        <f t="shared" si="7"/>
        <v>9.9317789294640857</v>
      </c>
      <c r="BI14" s="28">
        <f t="shared" si="7"/>
        <v>10.338981865572112</v>
      </c>
      <c r="BJ14" s="28">
        <f t="shared" si="7"/>
        <v>10.762880122060569</v>
      </c>
      <c r="BK14" s="28">
        <f t="shared" si="7"/>
        <v>11.204158207065051</v>
      </c>
      <c r="BL14" s="28">
        <f t="shared" si="7"/>
        <v>11.663528693554717</v>
      </c>
      <c r="BM14" s="28">
        <f t="shared" si="7"/>
        <v>12.14173336999046</v>
      </c>
      <c r="BN14" s="28">
        <f t="shared" si="7"/>
        <v>12.639544438160067</v>
      </c>
      <c r="BO14" s="28">
        <f t="shared" si="7"/>
        <v>13.157765760124629</v>
      </c>
      <c r="BP14" s="28">
        <f t="shared" si="7"/>
        <v>13.697234156289738</v>
      </c>
      <c r="BQ14" s="28">
        <f t="shared" si="7"/>
        <v>14.258820756697617</v>
      </c>
      <c r="BR14" s="28">
        <f t="shared" si="7"/>
        <v>14.843432407722219</v>
      </c>
      <c r="BS14" s="28">
        <f t="shared" si="7"/>
        <v>15.452013136438829</v>
      </c>
      <c r="BT14" s="28">
        <f t="shared" si="7"/>
        <v>16.085545675032819</v>
      </c>
      <c r="BU14" s="28">
        <f t="shared" si="7"/>
        <v>16.745053047709163</v>
      </c>
      <c r="BV14" s="28">
        <f t="shared" si="7"/>
        <v>17.431600222665239</v>
      </c>
      <c r="BW14" s="28">
        <f t="shared" si="8"/>
        <v>18.146295831794511</v>
      </c>
      <c r="BX14" s="28">
        <f t="shared" si="8"/>
        <v>18.890293960898084</v>
      </c>
      <c r="BY14" s="28">
        <f t="shared" si="8"/>
        <v>19.664796013294904</v>
      </c>
      <c r="BZ14" s="28">
        <f t="shared" si="8"/>
        <v>20.471052649839994</v>
      </c>
      <c r="CA14" s="28">
        <f t="shared" si="8"/>
        <v>21.310365808483432</v>
      </c>
      <c r="CB14" s="28">
        <f t="shared" si="8"/>
        <v>22.18409080663125</v>
      </c>
      <c r="CC14" s="28">
        <f t="shared" si="8"/>
        <v>23.093638529703131</v>
      </c>
      <c r="CD14" s="28">
        <f t="shared" si="8"/>
        <v>24.040477709420959</v>
      </c>
      <c r="CE14" s="28">
        <f t="shared" si="8"/>
        <v>25.026137295507215</v>
      </c>
      <c r="CF14" s="28">
        <f t="shared" si="8"/>
        <v>26.05220892462301</v>
      </c>
      <c r="CG14" s="28">
        <f t="shared" si="8"/>
        <v>27.120349490532551</v>
      </c>
      <c r="CH14" s="28">
        <f t="shared" si="8"/>
        <v>28.232283819644383</v>
      </c>
      <c r="CI14" s="28">
        <f t="shared" si="8"/>
        <v>29.389807456249802</v>
      </c>
      <c r="CJ14" s="28">
        <f t="shared" si="8"/>
        <v>30.594789561956041</v>
      </c>
      <c r="CK14" s="28">
        <f t="shared" si="8"/>
        <v>31.849175933996236</v>
      </c>
      <c r="CL14" s="28">
        <f t="shared" si="8"/>
        <v>33.154992147290081</v>
      </c>
      <c r="CM14" s="28">
        <f t="shared" si="9"/>
        <v>34.514346825328971</v>
      </c>
      <c r="CN14" s="28">
        <f t="shared" si="9"/>
        <v>35.929435045167459</v>
      </c>
      <c r="CO14" s="28">
        <f t="shared" si="9"/>
        <v>37.402541882019321</v>
      </c>
      <c r="CP14" s="28">
        <f t="shared" si="9"/>
        <v>38.936046099182107</v>
      </c>
      <c r="CQ14" s="28">
        <f t="shared" si="9"/>
        <v>40.532423989248571</v>
      </c>
      <c r="CR14" s="28">
        <f t="shared" si="9"/>
        <v>42.194253372807758</v>
      </c>
      <c r="CS14" s="28">
        <f t="shared" si="9"/>
        <v>43.924217761092869</v>
      </c>
      <c r="CT14" s="28">
        <f t="shared" si="9"/>
        <v>45.725110689297672</v>
      </c>
      <c r="CU14" s="28">
        <f t="shared" si="9"/>
        <v>47.599840227558872</v>
      </c>
      <c r="CV14" s="28">
        <f t="shared" si="9"/>
        <v>49.551433676888784</v>
      </c>
      <c r="CW14" s="28">
        <f t="shared" si="9"/>
        <v>51.58304245764122</v>
      </c>
      <c r="CX14" s="28">
        <f t="shared" si="9"/>
        <v>53.697947198404506</v>
      </c>
      <c r="CY14" s="28">
        <f t="shared" si="9"/>
        <v>55.899563033539089</v>
      </c>
      <c r="CZ14" s="28">
        <f t="shared" si="9"/>
        <v>58.191445117914185</v>
      </c>
      <c r="DA14" s="28">
        <f t="shared" si="9"/>
        <v>60.577294367748664</v>
      </c>
      <c r="DB14" s="28">
        <f t="shared" si="9"/>
        <v>63.060963436826356</v>
      </c>
      <c r="DC14" s="28">
        <f t="shared" si="10"/>
        <v>65.646462937736231</v>
      </c>
      <c r="DD14" s="28">
        <f t="shared" si="10"/>
        <v>68.337967918183409</v>
      </c>
      <c r="DE14" s="28">
        <f t="shared" si="10"/>
        <v>71.139824602828924</v>
      </c>
      <c r="DF14" s="28">
        <f t="shared" si="10"/>
        <v>74.056557411544901</v>
      </c>
      <c r="DG14" s="28">
        <f t="shared" si="10"/>
        <v>77.092876265418241</v>
      </c>
      <c r="DH14" s="28">
        <f t="shared" si="10"/>
        <v>80.253684192300383</v>
      </c>
      <c r="DI14" s="28">
        <f t="shared" si="10"/>
        <v>83.5440852441847</v>
      </c>
      <c r="DJ14" s="28">
        <f t="shared" si="10"/>
        <v>86.969392739196266</v>
      </c>
      <c r="DK14" s="28">
        <f t="shared" si="10"/>
        <v>90.5351378415033</v>
      </c>
      <c r="DL14" s="28">
        <f t="shared" si="10"/>
        <v>94.247078493004935</v>
      </c>
      <c r="DM14" s="28">
        <f t="shared" si="10"/>
        <v>98.111208711218126</v>
      </c>
      <c r="DN14" s="28">
        <f t="shared" si="10"/>
        <v>102.13376826837806</v>
      </c>
      <c r="DO14" s="28">
        <f t="shared" si="10"/>
        <v>106.32125276738155</v>
      </c>
      <c r="DP14" s="28">
        <f t="shared" si="10"/>
        <v>110.68042413084419</v>
      </c>
      <c r="DQ14" s="28">
        <f t="shared" si="10"/>
        <v>115.21832152020879</v>
      </c>
      <c r="DR14" s="28">
        <f t="shared" si="10"/>
        <v>119.94227270253734</v>
      </c>
      <c r="DS14" s="28">
        <f t="shared" si="11"/>
        <v>124.85990588334136</v>
      </c>
      <c r="DT14" s="28">
        <f t="shared" si="11"/>
        <v>129.97916202455835</v>
      </c>
      <c r="DU14" s="28">
        <f t="shared" si="11"/>
        <v>135.30830766756523</v>
      </c>
      <c r="DV14" s="28">
        <f t="shared" si="11"/>
        <v>140.85594828193538</v>
      </c>
      <c r="DW14" s="28">
        <f t="shared" si="11"/>
        <v>146.63104216149472</v>
      </c>
      <c r="DX14" s="28">
        <f t="shared" si="11"/>
        <v>152.642914890116</v>
      </c>
      <c r="DY14" s="28">
        <f t="shared" si="11"/>
        <v>158.90127440061076</v>
      </c>
      <c r="DZ14" s="28">
        <f t="shared" si="11"/>
        <v>165.4162266510358</v>
      </c>
      <c r="EA14" s="28">
        <f t="shared" si="11"/>
        <v>172.19829194372826</v>
      </c>
      <c r="EB14" s="28">
        <f t="shared" si="11"/>
        <v>179.2584219134211</v>
      </c>
      <c r="EC14" s="28">
        <f t="shared" si="11"/>
        <v>186.60801721187136</v>
      </c>
      <c r="ED14" s="28">
        <f t="shared" si="11"/>
        <v>194.25894591755807</v>
      </c>
      <c r="EE14" s="28">
        <f t="shared" si="11"/>
        <v>202.22356270017792</v>
      </c>
      <c r="EF14" s="28">
        <f t="shared" si="11"/>
        <v>210.5147287708852</v>
      </c>
      <c r="EG14" s="28">
        <f t="shared" si="11"/>
        <v>219.14583265049149</v>
      </c>
      <c r="EH14" s="28">
        <f t="shared" si="11"/>
        <v>228.13081178916161</v>
      </c>
      <c r="EI14" s="28">
        <f t="shared" si="12"/>
        <v>237.48417507251722</v>
      </c>
      <c r="EJ14" s="28">
        <f t="shared" si="12"/>
        <v>247.22102625049041</v>
      </c>
      <c r="EK14" s="28">
        <f t="shared" si="12"/>
        <v>257.3570883267605</v>
      </c>
      <c r="EL14" s="28">
        <f t="shared" si="12"/>
        <v>267.90872894815766</v>
      </c>
      <c r="EM14" s="28">
        <f t="shared" si="12"/>
        <v>278.8929868350321</v>
      </c>
      <c r="EN14" s="28">
        <f t="shared" si="12"/>
        <v>290.32759929526839</v>
      </c>
      <c r="EO14" s="28">
        <f t="shared" si="12"/>
        <v>302.23103086637434</v>
      </c>
      <c r="EP14" s="28">
        <f t="shared" si="12"/>
        <v>314.62250313189566</v>
      </c>
      <c r="EQ14" s="28">
        <f t="shared" si="12"/>
        <v>327.52202576030334</v>
      </c>
      <c r="ER14" s="28">
        <f t="shared" si="12"/>
        <v>340.95042881647572</v>
      </c>
      <c r="ES14" s="28">
        <f t="shared" si="12"/>
        <v>354.92939639795122</v>
      </c>
      <c r="ET14" s="28">
        <f t="shared" si="12"/>
        <v>369.48150165026721</v>
      </c>
      <c r="EU14" s="28">
        <f t="shared" si="12"/>
        <v>384.63024321792813</v>
      </c>
      <c r="EV14" s="28">
        <f t="shared" si="12"/>
        <v>400.40008318986315</v>
      </c>
      <c r="EW14" s="28">
        <f t="shared" si="12"/>
        <v>416.81648660064752</v>
      </c>
      <c r="EX14" s="28">
        <f t="shared" si="12"/>
        <v>433.90596255127406</v>
      </c>
      <c r="EY14" s="28">
        <f t="shared" si="13"/>
        <v>451.69610701587624</v>
      </c>
      <c r="EZ14" s="28">
        <f t="shared" si="13"/>
        <v>470.21564740352716</v>
      </c>
      <c r="FA14" s="28">
        <f t="shared" si="13"/>
        <v>489.49448894707172</v>
      </c>
      <c r="FB14" s="28">
        <f t="shared" si="13"/>
        <v>509.56376299390161</v>
      </c>
      <c r="FC14" s="28">
        <f t="shared" si="13"/>
        <v>530.45587727665156</v>
      </c>
      <c r="FD14" s="28">
        <f t="shared" si="13"/>
        <v>552.20456824499422</v>
      </c>
      <c r="FE14" s="28">
        <f t="shared" si="13"/>
        <v>574.84495554303896</v>
      </c>
      <c r="FF14" s="28">
        <f t="shared" si="13"/>
        <v>598.41359872030353</v>
      </c>
      <c r="FG14" s="28">
        <f t="shared" si="13"/>
        <v>622.9485562678359</v>
      </c>
      <c r="FH14" s="28">
        <f t="shared" si="13"/>
        <v>648.48944707481712</v>
      </c>
      <c r="FI14" s="28">
        <f t="shared" si="13"/>
        <v>675.0775144048846</v>
      </c>
      <c r="FJ14" s="28">
        <f t="shared" si="13"/>
        <v>702.75569249548482</v>
      </c>
      <c r="FK14" s="28">
        <f t="shared" si="13"/>
        <v>731.5686758877996</v>
      </c>
      <c r="FL14" s="28">
        <f t="shared" si="13"/>
        <v>761.56299159919934</v>
      </c>
      <c r="FM14" s="28">
        <f t="shared" si="13"/>
        <v>792.78707425476648</v>
      </c>
      <c r="FN14" s="28">
        <f t="shared" si="13"/>
        <v>825.2913442992118</v>
      </c>
      <c r="FO14" s="28">
        <f t="shared" si="14"/>
        <v>859.12828941547946</v>
      </c>
      <c r="FP14" s="28">
        <f t="shared" si="14"/>
        <v>894.35254928151403</v>
      </c>
      <c r="FQ14" s="28">
        <f t="shared" si="14"/>
        <v>931.02100380205604</v>
      </c>
      <c r="FR14" s="28">
        <f t="shared" si="14"/>
        <v>969.19286495794029</v>
      </c>
      <c r="FS14" s="28">
        <f t="shared" si="14"/>
        <v>1008.9297724212157</v>
      </c>
      <c r="FT14" s="28">
        <f t="shared" si="14"/>
        <v>1050.2958930904854</v>
      </c>
      <c r="FU14" s="28">
        <f t="shared" si="14"/>
        <v>1093.3580247071952</v>
      </c>
      <c r="FV14" s="28">
        <f t="shared" si="14"/>
        <v>1138.1857037201901</v>
      </c>
      <c r="FW14" s="28">
        <f t="shared" si="14"/>
        <v>1184.8513175727178</v>
      </c>
      <c r="FX14" s="28">
        <f t="shared" si="14"/>
        <v>1233.4302215931991</v>
      </c>
      <c r="FY14" s="28">
        <f t="shared" si="14"/>
        <v>1284.0008606785202</v>
      </c>
      <c r="FZ14" s="28">
        <f t="shared" si="14"/>
        <v>1336.6448959663394</v>
      </c>
      <c r="GA14" s="28">
        <f t="shared" si="14"/>
        <v>1391.4473367009591</v>
      </c>
      <c r="GB14" s="28">
        <f t="shared" si="14"/>
        <v>1448.4966775056982</v>
      </c>
      <c r="GC14" s="28">
        <f t="shared" si="14"/>
        <v>1507.8850412834317</v>
      </c>
      <c r="GD14" s="28">
        <f t="shared" si="14"/>
        <v>1569.7083279760523</v>
      </c>
      <c r="GE14" s="28">
        <f t="shared" si="15"/>
        <v>1634.0663694230702</v>
      </c>
      <c r="GF14" s="28">
        <f t="shared" si="15"/>
        <v>1701.0630905694161</v>
      </c>
      <c r="GG14" s="28">
        <f t="shared" si="15"/>
        <v>1770.8066772827619</v>
      </c>
      <c r="GH14" s="28">
        <f t="shared" si="15"/>
        <v>1843.409751051355</v>
      </c>
      <c r="GI14" s="28">
        <f t="shared" si="15"/>
        <v>1918.9895508444604</v>
      </c>
      <c r="GJ14" s="28">
        <f t="shared" si="15"/>
        <v>1997.668122429083</v>
      </c>
      <c r="GK14" s="28">
        <f t="shared" si="15"/>
        <v>2079.5725154486754</v>
      </c>
      <c r="GL14" s="28">
        <f t="shared" si="15"/>
        <v>2164.8349885820708</v>
      </c>
      <c r="GM14" s="28">
        <f t="shared" si="15"/>
        <v>2253.5932231139354</v>
      </c>
      <c r="GN14" s="28">
        <f t="shared" si="15"/>
        <v>2345.9905452616067</v>
      </c>
      <c r="GO14" s="28">
        <f t="shared" si="15"/>
        <v>2442.1761576173326</v>
      </c>
      <c r="GP14" s="28">
        <f t="shared" si="15"/>
        <v>2542.3053800796429</v>
      </c>
      <c r="GQ14" s="28">
        <f t="shared" si="15"/>
        <v>2646.5399006629082</v>
      </c>
      <c r="GR14" s="28">
        <f t="shared" si="15"/>
        <v>2755.0480365900871</v>
      </c>
      <c r="GS14" s="28">
        <f t="shared" si="15"/>
        <v>2868.0050060902804</v>
      </c>
      <c r="GT14" s="28">
        <f t="shared" si="15"/>
        <v>2985.5932113399817</v>
      </c>
      <c r="GU14" s="28">
        <f t="shared" si="16"/>
        <v>3108.0025330049207</v>
      </c>
      <c r="GV14" s="28">
        <f t="shared" si="16"/>
        <v>3235.4306368581224</v>
      </c>
      <c r="GW14" s="28">
        <f t="shared" si="16"/>
        <v>3368.0832929693051</v>
      </c>
      <c r="GX14" s="28">
        <f t="shared" si="16"/>
        <v>3506.1747079810466</v>
      </c>
      <c r="GY14" s="28">
        <f t="shared" si="16"/>
        <v>3649.9278710082694</v>
      </c>
      <c r="GZ14" s="28">
        <f t="shared" si="16"/>
        <v>3799.574913719608</v>
      </c>
      <c r="HA14" s="28">
        <f t="shared" si="16"/>
        <v>3955.3574851821118</v>
      </c>
      <c r="HB14" s="28">
        <f t="shared" si="16"/>
        <v>4117.5271420745785</v>
      </c>
      <c r="HC14" s="28">
        <f t="shared" si="16"/>
        <v>4286.3457548996357</v>
      </c>
      <c r="HD14" s="28">
        <f t="shared" si="16"/>
        <v>4462.0859308505205</v>
      </c>
      <c r="HE14" s="28">
        <f t="shared" si="16"/>
        <v>4645.0314540153913</v>
      </c>
      <c r="HF14" s="28">
        <f t="shared" si="16"/>
        <v>4835.4777436300219</v>
      </c>
      <c r="HG14" s="28">
        <f t="shared" si="16"/>
        <v>5033.732331118852</v>
      </c>
      <c r="HH14" s="28">
        <f t="shared" si="16"/>
        <v>5240.1153566947241</v>
      </c>
    </row>
    <row r="15" spans="1:221" ht="17.25" customHeight="1" x14ac:dyDescent="0.2">
      <c r="A15" s="22">
        <f t="shared" ref="A15:A33" si="18">A14+1</f>
        <v>3</v>
      </c>
      <c r="B15" s="22"/>
      <c r="C15" s="23" t="s">
        <v>230</v>
      </c>
      <c r="D15" s="24"/>
      <c r="E15" s="20">
        <v>65.925666666666658</v>
      </c>
      <c r="F15" s="20">
        <v>1.9</v>
      </c>
      <c r="G15" s="25">
        <v>7.0000000000000007E-2</v>
      </c>
      <c r="H15" s="26">
        <f t="shared" si="0"/>
        <v>6.5166666666666678E-2</v>
      </c>
      <c r="I15" s="26">
        <f t="shared" si="0"/>
        <v>6.0333333333333343E-2</v>
      </c>
      <c r="J15" s="26">
        <f t="shared" si="0"/>
        <v>5.5500000000000008E-2</v>
      </c>
      <c r="K15" s="26">
        <f t="shared" si="0"/>
        <v>5.0666666666666672E-2</v>
      </c>
      <c r="L15" s="26">
        <f t="shared" si="0"/>
        <v>4.5833333333333337E-2</v>
      </c>
      <c r="M15" s="26">
        <f t="shared" ref="M15:M33" si="19">M14</f>
        <v>4.1000000000000002E-2</v>
      </c>
      <c r="N15" s="25">
        <f t="shared" ref="N15:N33" si="20">IRR(P15:HH15)</f>
        <v>7.7069290651573308E-2</v>
      </c>
      <c r="P15" s="27">
        <f t="shared" si="1"/>
        <v>-65.925666666666658</v>
      </c>
      <c r="Q15" s="28">
        <f t="shared" si="2"/>
        <v>2.0329999999999999</v>
      </c>
      <c r="R15" s="28">
        <f t="shared" si="3"/>
        <v>2.1753100000000001</v>
      </c>
      <c r="S15" s="28">
        <f t="shared" si="3"/>
        <v>2.3275817000000001</v>
      </c>
      <c r="T15" s="28">
        <f t="shared" si="3"/>
        <v>2.4905124190000003</v>
      </c>
      <c r="U15" s="28">
        <f t="shared" si="3"/>
        <v>2.6648482883300004</v>
      </c>
      <c r="V15" s="28">
        <f t="shared" si="4"/>
        <v>2.8385075684528385</v>
      </c>
      <c r="W15" s="28">
        <f t="shared" si="4"/>
        <v>3.0097641917494933</v>
      </c>
      <c r="X15" s="28">
        <f t="shared" si="4"/>
        <v>3.1768061043915905</v>
      </c>
      <c r="Y15" s="28">
        <f t="shared" si="4"/>
        <v>3.337764280347431</v>
      </c>
      <c r="Z15" s="28">
        <f t="shared" si="4"/>
        <v>3.4907451431966883</v>
      </c>
      <c r="AA15" s="28">
        <f t="shared" si="5"/>
        <v>3.6338656940677523</v>
      </c>
      <c r="AB15" s="28">
        <f t="shared" si="5"/>
        <v>3.7828541875245301</v>
      </c>
      <c r="AC15" s="28">
        <f t="shared" si="5"/>
        <v>3.9379512092130353</v>
      </c>
      <c r="AD15" s="28">
        <f t="shared" si="5"/>
        <v>4.0994072087907698</v>
      </c>
      <c r="AE15" s="28">
        <f t="shared" si="5"/>
        <v>4.2674829043511915</v>
      </c>
      <c r="AF15" s="28">
        <f t="shared" si="5"/>
        <v>4.44244970342959</v>
      </c>
      <c r="AG15" s="28">
        <f t="shared" si="5"/>
        <v>4.6245901412702031</v>
      </c>
      <c r="AH15" s="28">
        <f t="shared" si="5"/>
        <v>4.8141983370622814</v>
      </c>
      <c r="AI15" s="28">
        <f t="shared" si="5"/>
        <v>5.0115804688818342</v>
      </c>
      <c r="AJ15" s="28">
        <f t="shared" si="5"/>
        <v>5.2170552681059892</v>
      </c>
      <c r="AK15" s="28">
        <f t="shared" si="5"/>
        <v>5.4309545340983343</v>
      </c>
      <c r="AL15" s="28">
        <f t="shared" si="5"/>
        <v>5.6536236699963656</v>
      </c>
      <c r="AM15" s="28">
        <f t="shared" si="5"/>
        <v>5.885422240466216</v>
      </c>
      <c r="AN15" s="28">
        <f t="shared" si="5"/>
        <v>6.1267245523253306</v>
      </c>
      <c r="AO15" s="28">
        <f t="shared" si="5"/>
        <v>6.3779202589706685</v>
      </c>
      <c r="AP15" s="28">
        <f t="shared" si="5"/>
        <v>6.6394149895884658</v>
      </c>
      <c r="AQ15" s="28">
        <f t="shared" si="6"/>
        <v>6.9116310041615927</v>
      </c>
      <c r="AR15" s="28">
        <f t="shared" si="6"/>
        <v>7.1950078753322178</v>
      </c>
      <c r="AS15" s="28">
        <f t="shared" si="6"/>
        <v>7.4900031982208377</v>
      </c>
      <c r="AT15" s="28">
        <f t="shared" si="6"/>
        <v>7.7970933293478915</v>
      </c>
      <c r="AU15" s="28">
        <f t="shared" si="6"/>
        <v>8.1167741558511537</v>
      </c>
      <c r="AV15" s="28">
        <f t="shared" si="6"/>
        <v>8.4495618962410504</v>
      </c>
      <c r="AW15" s="28">
        <f t="shared" si="6"/>
        <v>8.7959939339869333</v>
      </c>
      <c r="AX15" s="28">
        <f t="shared" si="6"/>
        <v>9.1566296852803966</v>
      </c>
      <c r="AY15" s="28">
        <f t="shared" si="6"/>
        <v>9.5320515023768912</v>
      </c>
      <c r="AZ15" s="28">
        <f t="shared" si="6"/>
        <v>9.9228656139743432</v>
      </c>
      <c r="BA15" s="28">
        <f t="shared" si="6"/>
        <v>10.32970310414729</v>
      </c>
      <c r="BB15" s="28">
        <f t="shared" si="6"/>
        <v>10.753220931417328</v>
      </c>
      <c r="BC15" s="28">
        <f t="shared" si="6"/>
        <v>11.194102989605437</v>
      </c>
      <c r="BD15" s="28">
        <f t="shared" si="6"/>
        <v>11.653061212179258</v>
      </c>
      <c r="BE15" s="28">
        <f t="shared" si="6"/>
        <v>12.130836721878607</v>
      </c>
      <c r="BF15" s="28">
        <f t="shared" si="6"/>
        <v>12.62820102747563</v>
      </c>
      <c r="BG15" s="28">
        <f t="shared" si="7"/>
        <v>13.14595726960213</v>
      </c>
      <c r="BH15" s="28">
        <f t="shared" si="7"/>
        <v>13.684941517655817</v>
      </c>
      <c r="BI15" s="28">
        <f t="shared" si="7"/>
        <v>14.246024119879705</v>
      </c>
      <c r="BJ15" s="28">
        <f t="shared" si="7"/>
        <v>14.830111108794771</v>
      </c>
      <c r="BK15" s="28">
        <f t="shared" si="7"/>
        <v>15.438145664255355</v>
      </c>
      <c r="BL15" s="28">
        <f t="shared" si="7"/>
        <v>16.071109636489822</v>
      </c>
      <c r="BM15" s="28">
        <f t="shared" si="7"/>
        <v>16.730025131585904</v>
      </c>
      <c r="BN15" s="28">
        <f t="shared" si="7"/>
        <v>17.415956161980926</v>
      </c>
      <c r="BO15" s="28">
        <f t="shared" si="7"/>
        <v>18.130010364622144</v>
      </c>
      <c r="BP15" s="28">
        <f t="shared" si="7"/>
        <v>18.87334078957165</v>
      </c>
      <c r="BQ15" s="28">
        <f t="shared" si="7"/>
        <v>19.647147761944087</v>
      </c>
      <c r="BR15" s="28">
        <f t="shared" si="7"/>
        <v>20.452680820183794</v>
      </c>
      <c r="BS15" s="28">
        <f t="shared" si="7"/>
        <v>21.291240733811328</v>
      </c>
      <c r="BT15" s="28">
        <f t="shared" si="7"/>
        <v>22.164181603897593</v>
      </c>
      <c r="BU15" s="28">
        <f t="shared" si="7"/>
        <v>23.072913049657391</v>
      </c>
      <c r="BV15" s="28">
        <f t="shared" si="7"/>
        <v>24.018902484693342</v>
      </c>
      <c r="BW15" s="28">
        <f t="shared" si="8"/>
        <v>25.003677486565767</v>
      </c>
      <c r="BX15" s="28">
        <f t="shared" si="8"/>
        <v>26.02882826351496</v>
      </c>
      <c r="BY15" s="28">
        <f t="shared" si="8"/>
        <v>27.096010222319073</v>
      </c>
      <c r="BZ15" s="28">
        <f t="shared" si="8"/>
        <v>28.206946641434154</v>
      </c>
      <c r="CA15" s="28">
        <f t="shared" si="8"/>
        <v>29.363431453732954</v>
      </c>
      <c r="CB15" s="28">
        <f t="shared" si="8"/>
        <v>30.567332143336003</v>
      </c>
      <c r="CC15" s="28">
        <f t="shared" si="8"/>
        <v>31.820592761212776</v>
      </c>
      <c r="CD15" s="28">
        <f t="shared" si="8"/>
        <v>33.1252370644225</v>
      </c>
      <c r="CE15" s="28">
        <f t="shared" si="8"/>
        <v>34.48337178406382</v>
      </c>
      <c r="CF15" s="28">
        <f t="shared" si="8"/>
        <v>35.897190027210435</v>
      </c>
      <c r="CG15" s="28">
        <f t="shared" si="8"/>
        <v>37.368974818326059</v>
      </c>
      <c r="CH15" s="28">
        <f t="shared" si="8"/>
        <v>38.901102785877427</v>
      </c>
      <c r="CI15" s="28">
        <f t="shared" si="8"/>
        <v>40.496048000098398</v>
      </c>
      <c r="CJ15" s="28">
        <f t="shared" si="8"/>
        <v>42.156385968102427</v>
      </c>
      <c r="CK15" s="28">
        <f t="shared" si="8"/>
        <v>43.884797792794622</v>
      </c>
      <c r="CL15" s="28">
        <f t="shared" si="8"/>
        <v>45.684074502299197</v>
      </c>
      <c r="CM15" s="28">
        <f t="shared" si="9"/>
        <v>47.557121556893463</v>
      </c>
      <c r="CN15" s="28">
        <f t="shared" si="9"/>
        <v>49.50696354072609</v>
      </c>
      <c r="CO15" s="28">
        <f t="shared" si="9"/>
        <v>51.53674904589586</v>
      </c>
      <c r="CP15" s="28">
        <f t="shared" si="9"/>
        <v>53.649755756777587</v>
      </c>
      <c r="CQ15" s="28">
        <f t="shared" si="9"/>
        <v>55.849395742805463</v>
      </c>
      <c r="CR15" s="28">
        <f t="shared" si="9"/>
        <v>58.139220968260481</v>
      </c>
      <c r="CS15" s="28">
        <f t="shared" si="9"/>
        <v>60.522929027959158</v>
      </c>
      <c r="CT15" s="28">
        <f t="shared" si="9"/>
        <v>63.00436911810548</v>
      </c>
      <c r="CU15" s="28">
        <f t="shared" si="9"/>
        <v>65.587548251947794</v>
      </c>
      <c r="CV15" s="28">
        <f t="shared" si="9"/>
        <v>68.276637730277642</v>
      </c>
      <c r="CW15" s="28">
        <f t="shared" si="9"/>
        <v>71.075979877219027</v>
      </c>
      <c r="CX15" s="28">
        <f t="shared" si="9"/>
        <v>73.990095052184998</v>
      </c>
      <c r="CY15" s="28">
        <f t="shared" si="9"/>
        <v>77.02368894932458</v>
      </c>
      <c r="CZ15" s="28">
        <f t="shared" si="9"/>
        <v>80.181660196246881</v>
      </c>
      <c r="DA15" s="28">
        <f t="shared" si="9"/>
        <v>83.469108264292998</v>
      </c>
      <c r="DB15" s="28">
        <f t="shared" si="9"/>
        <v>86.891341703129001</v>
      </c>
      <c r="DC15" s="28">
        <f t="shared" si="10"/>
        <v>90.453886712957285</v>
      </c>
      <c r="DD15" s="28">
        <f t="shared" si="10"/>
        <v>94.162496068188531</v>
      </c>
      <c r="DE15" s="28">
        <f t="shared" si="10"/>
        <v>98.023158406984251</v>
      </c>
      <c r="DF15" s="28">
        <f t="shared" si="10"/>
        <v>102.0421079016706</v>
      </c>
      <c r="DG15" s="28">
        <f t="shared" si="10"/>
        <v>106.2258343256391</v>
      </c>
      <c r="DH15" s="28">
        <f t="shared" si="10"/>
        <v>110.58109353299029</v>
      </c>
      <c r="DI15" s="28">
        <f t="shared" si="10"/>
        <v>115.11491836784289</v>
      </c>
      <c r="DJ15" s="28">
        <f t="shared" si="10"/>
        <v>119.83463002092444</v>
      </c>
      <c r="DK15" s="28">
        <f t="shared" si="10"/>
        <v>124.74784985178233</v>
      </c>
      <c r="DL15" s="28">
        <f t="shared" si="10"/>
        <v>129.86251169570539</v>
      </c>
      <c r="DM15" s="28">
        <f t="shared" si="10"/>
        <v>135.18687467522929</v>
      </c>
      <c r="DN15" s="28">
        <f t="shared" si="10"/>
        <v>140.72953653691368</v>
      </c>
      <c r="DO15" s="28">
        <f t="shared" si="10"/>
        <v>146.49944753492713</v>
      </c>
      <c r="DP15" s="28">
        <f t="shared" si="10"/>
        <v>152.50592488385914</v>
      </c>
      <c r="DQ15" s="28">
        <f t="shared" si="10"/>
        <v>158.75866780409734</v>
      </c>
      <c r="DR15" s="28">
        <f t="shared" si="10"/>
        <v>165.26777318406533</v>
      </c>
      <c r="DS15" s="28">
        <f t="shared" si="11"/>
        <v>172.04375188461199</v>
      </c>
      <c r="DT15" s="28">
        <f t="shared" si="11"/>
        <v>179.09754571188108</v>
      </c>
      <c r="DU15" s="28">
        <f t="shared" si="11"/>
        <v>186.4405450860682</v>
      </c>
      <c r="DV15" s="28">
        <f t="shared" si="11"/>
        <v>194.08460743459699</v>
      </c>
      <c r="DW15" s="28">
        <f t="shared" si="11"/>
        <v>202.04207633941544</v>
      </c>
      <c r="DX15" s="28">
        <f t="shared" si="11"/>
        <v>210.32580146933145</v>
      </c>
      <c r="DY15" s="28">
        <f t="shared" si="11"/>
        <v>218.94915932957403</v>
      </c>
      <c r="DZ15" s="28">
        <f t="shared" si="11"/>
        <v>227.92607486208655</v>
      </c>
      <c r="EA15" s="28">
        <f t="shared" si="11"/>
        <v>237.27104393143208</v>
      </c>
      <c r="EB15" s="28">
        <f t="shared" si="11"/>
        <v>246.99915673262078</v>
      </c>
      <c r="EC15" s="28">
        <f t="shared" si="11"/>
        <v>257.12612215865823</v>
      </c>
      <c r="ED15" s="28">
        <f t="shared" si="11"/>
        <v>267.6682931671632</v>
      </c>
      <c r="EE15" s="28">
        <f t="shared" si="11"/>
        <v>278.64269318701685</v>
      </c>
      <c r="EF15" s="28">
        <f t="shared" si="11"/>
        <v>290.06704360768452</v>
      </c>
      <c r="EG15" s="28">
        <f t="shared" si="11"/>
        <v>301.95979239559955</v>
      </c>
      <c r="EH15" s="28">
        <f t="shared" si="11"/>
        <v>314.34014388381911</v>
      </c>
      <c r="EI15" s="28">
        <f t="shared" si="12"/>
        <v>327.22808978305568</v>
      </c>
      <c r="EJ15" s="28">
        <f t="shared" si="12"/>
        <v>340.64444146416093</v>
      </c>
      <c r="EK15" s="28">
        <f t="shared" si="12"/>
        <v>354.6108635641915</v>
      </c>
      <c r="EL15" s="28">
        <f t="shared" si="12"/>
        <v>369.14990897032334</v>
      </c>
      <c r="EM15" s="28">
        <f t="shared" si="12"/>
        <v>384.28505523810657</v>
      </c>
      <c r="EN15" s="28">
        <f t="shared" si="12"/>
        <v>400.04074250286891</v>
      </c>
      <c r="EO15" s="28">
        <f t="shared" si="12"/>
        <v>416.44241294548652</v>
      </c>
      <c r="EP15" s="28">
        <f t="shared" si="12"/>
        <v>433.51655187625141</v>
      </c>
      <c r="EQ15" s="28">
        <f t="shared" si="12"/>
        <v>451.29073050317771</v>
      </c>
      <c r="ER15" s="28">
        <f t="shared" si="12"/>
        <v>469.79365045380797</v>
      </c>
      <c r="ES15" s="28">
        <f t="shared" si="12"/>
        <v>489.05519012241405</v>
      </c>
      <c r="ET15" s="28">
        <f t="shared" si="12"/>
        <v>509.10645291743299</v>
      </c>
      <c r="EU15" s="28">
        <f t="shared" si="12"/>
        <v>529.97981748704774</v>
      </c>
      <c r="EV15" s="28">
        <f t="shared" si="12"/>
        <v>551.70899000401664</v>
      </c>
      <c r="EW15" s="28">
        <f t="shared" si="12"/>
        <v>574.32905859418133</v>
      </c>
      <c r="EX15" s="28">
        <f t="shared" si="12"/>
        <v>597.87654999654274</v>
      </c>
      <c r="EY15" s="28">
        <f t="shared" si="13"/>
        <v>622.38948854640091</v>
      </c>
      <c r="EZ15" s="28">
        <f t="shared" si="13"/>
        <v>647.90745757680327</v>
      </c>
      <c r="FA15" s="28">
        <f t="shared" si="13"/>
        <v>674.47166333745213</v>
      </c>
      <c r="FB15" s="28">
        <f t="shared" si="13"/>
        <v>702.12500153428766</v>
      </c>
      <c r="FC15" s="28">
        <f t="shared" si="13"/>
        <v>730.91212659719338</v>
      </c>
      <c r="FD15" s="28">
        <f t="shared" si="13"/>
        <v>760.87952378767829</v>
      </c>
      <c r="FE15" s="28">
        <f t="shared" si="13"/>
        <v>792.07558426297305</v>
      </c>
      <c r="FF15" s="28">
        <f t="shared" si="13"/>
        <v>824.55068321775491</v>
      </c>
      <c r="FG15" s="28">
        <f t="shared" si="13"/>
        <v>858.35726122968276</v>
      </c>
      <c r="FH15" s="28">
        <f t="shared" si="13"/>
        <v>893.54990894009973</v>
      </c>
      <c r="FI15" s="28">
        <f t="shared" si="13"/>
        <v>930.18545520664372</v>
      </c>
      <c r="FJ15" s="28">
        <f t="shared" si="13"/>
        <v>968.32305887011603</v>
      </c>
      <c r="FK15" s="28">
        <f t="shared" si="13"/>
        <v>1008.0243042837907</v>
      </c>
      <c r="FL15" s="28">
        <f t="shared" si="13"/>
        <v>1049.353300759426</v>
      </c>
      <c r="FM15" s="28">
        <f t="shared" si="13"/>
        <v>1092.3767860905625</v>
      </c>
      <c r="FN15" s="28">
        <f t="shared" si="13"/>
        <v>1137.1642343202755</v>
      </c>
      <c r="FO15" s="28">
        <f t="shared" si="14"/>
        <v>1183.7879679274067</v>
      </c>
      <c r="FP15" s="28">
        <f t="shared" si="14"/>
        <v>1232.3232746124304</v>
      </c>
      <c r="FQ15" s="28">
        <f t="shared" si="14"/>
        <v>1282.8485288715399</v>
      </c>
      <c r="FR15" s="28">
        <f t="shared" si="14"/>
        <v>1335.4453185552729</v>
      </c>
      <c r="FS15" s="28">
        <f t="shared" si="14"/>
        <v>1390.198576616039</v>
      </c>
      <c r="FT15" s="28">
        <f t="shared" si="14"/>
        <v>1447.1967182572964</v>
      </c>
      <c r="FU15" s="28">
        <f t="shared" si="14"/>
        <v>1506.5317837058456</v>
      </c>
      <c r="FV15" s="28">
        <f t="shared" si="14"/>
        <v>1568.299586837785</v>
      </c>
      <c r="FW15" s="28">
        <f t="shared" si="14"/>
        <v>1632.5998698981341</v>
      </c>
      <c r="FX15" s="28">
        <f t="shared" si="14"/>
        <v>1699.5364645639575</v>
      </c>
      <c r="FY15" s="28">
        <f t="shared" si="14"/>
        <v>1769.2174596110797</v>
      </c>
      <c r="FZ15" s="28">
        <f t="shared" si="14"/>
        <v>1841.7553754551338</v>
      </c>
      <c r="GA15" s="28">
        <f t="shared" si="14"/>
        <v>1917.2673458487941</v>
      </c>
      <c r="GB15" s="28">
        <f t="shared" si="14"/>
        <v>1995.8753070285945</v>
      </c>
      <c r="GC15" s="28">
        <f t="shared" si="14"/>
        <v>2077.7061946167669</v>
      </c>
      <c r="GD15" s="28">
        <f t="shared" si="14"/>
        <v>2162.8921485960541</v>
      </c>
      <c r="GE15" s="28">
        <f t="shared" si="15"/>
        <v>2251.570726688492</v>
      </c>
      <c r="GF15" s="28">
        <f t="shared" si="15"/>
        <v>2343.8851264827199</v>
      </c>
      <c r="GG15" s="28">
        <f t="shared" si="15"/>
        <v>2439.9844166685111</v>
      </c>
      <c r="GH15" s="28">
        <f t="shared" si="15"/>
        <v>2540.0237777519201</v>
      </c>
      <c r="GI15" s="28">
        <f t="shared" si="15"/>
        <v>2644.1647526397487</v>
      </c>
      <c r="GJ15" s="28">
        <f t="shared" si="15"/>
        <v>2752.5755074979784</v>
      </c>
      <c r="GK15" s="28">
        <f t="shared" si="15"/>
        <v>2865.4311033053955</v>
      </c>
      <c r="GL15" s="28">
        <f t="shared" si="15"/>
        <v>2982.9137785409166</v>
      </c>
      <c r="GM15" s="28">
        <f t="shared" si="15"/>
        <v>3105.213243461094</v>
      </c>
      <c r="GN15" s="28">
        <f t="shared" si="15"/>
        <v>3232.5269864429983</v>
      </c>
      <c r="GO15" s="28">
        <f t="shared" si="15"/>
        <v>3365.060592887161</v>
      </c>
      <c r="GP15" s="28">
        <f t="shared" si="15"/>
        <v>3503.0280771955345</v>
      </c>
      <c r="GQ15" s="28">
        <f t="shared" si="15"/>
        <v>3646.6522283605509</v>
      </c>
      <c r="GR15" s="28">
        <f t="shared" si="15"/>
        <v>3796.1649697233333</v>
      </c>
      <c r="GS15" s="28">
        <f t="shared" si="15"/>
        <v>3951.8077334819895</v>
      </c>
      <c r="GT15" s="28">
        <f t="shared" si="15"/>
        <v>4113.8318505547504</v>
      </c>
      <c r="GU15" s="28">
        <f t="shared" si="16"/>
        <v>4282.4989564274947</v>
      </c>
      <c r="GV15" s="28">
        <f t="shared" si="16"/>
        <v>4458.0814136410218</v>
      </c>
      <c r="GW15" s="28">
        <f t="shared" si="16"/>
        <v>4640.8627516003035</v>
      </c>
      <c r="GX15" s="28">
        <f t="shared" si="16"/>
        <v>4831.1381244159156</v>
      </c>
      <c r="GY15" s="28">
        <f t="shared" si="16"/>
        <v>5029.2147875169676</v>
      </c>
      <c r="GZ15" s="28">
        <f t="shared" si="16"/>
        <v>5235.4125938051629</v>
      </c>
      <c r="HA15" s="28">
        <f t="shared" si="16"/>
        <v>5450.0645101511745</v>
      </c>
      <c r="HB15" s="28">
        <f t="shared" si="16"/>
        <v>5673.5171550673722</v>
      </c>
      <c r="HC15" s="28">
        <f t="shared" si="16"/>
        <v>5906.1313584251338</v>
      </c>
      <c r="HD15" s="28">
        <f t="shared" si="16"/>
        <v>6148.2827441205636</v>
      </c>
      <c r="HE15" s="28">
        <f t="shared" si="16"/>
        <v>6400.362336629506</v>
      </c>
      <c r="HF15" s="28">
        <f t="shared" si="16"/>
        <v>6662.7771924313156</v>
      </c>
      <c r="HG15" s="28">
        <f t="shared" si="16"/>
        <v>6935.9510573209991</v>
      </c>
      <c r="HH15" s="28">
        <f t="shared" si="16"/>
        <v>7220.3250506711593</v>
      </c>
    </row>
    <row r="16" spans="1:221" ht="17.25" customHeight="1" x14ac:dyDescent="0.2">
      <c r="A16" s="22">
        <f t="shared" si="18"/>
        <v>4</v>
      </c>
      <c r="B16" s="22"/>
      <c r="C16" s="23" t="s">
        <v>231</v>
      </c>
      <c r="D16" s="24"/>
      <c r="E16" s="20">
        <v>49.673000000000009</v>
      </c>
      <c r="F16" s="20">
        <v>1.76</v>
      </c>
      <c r="G16" s="25">
        <v>9.6333333333333326E-2</v>
      </c>
      <c r="H16" s="26">
        <f t="shared" si="0"/>
        <v>8.7111111111111111E-2</v>
      </c>
      <c r="I16" s="26">
        <f t="shared" si="0"/>
        <v>7.7888888888888896E-2</v>
      </c>
      <c r="J16" s="26">
        <f t="shared" si="0"/>
        <v>6.8666666666666681E-2</v>
      </c>
      <c r="K16" s="26">
        <f t="shared" si="0"/>
        <v>5.9444444444444459E-2</v>
      </c>
      <c r="L16" s="26">
        <f t="shared" si="0"/>
        <v>5.0222222222222238E-2</v>
      </c>
      <c r="M16" s="26">
        <f t="shared" si="19"/>
        <v>4.1000000000000002E-2</v>
      </c>
      <c r="N16" s="25">
        <f t="shared" si="20"/>
        <v>9.2659438282702178E-2</v>
      </c>
      <c r="P16" s="27">
        <f t="shared" si="1"/>
        <v>-49.673000000000009</v>
      </c>
      <c r="Q16" s="28">
        <f t="shared" si="2"/>
        <v>1.9295466666666667</v>
      </c>
      <c r="R16" s="28">
        <f t="shared" si="3"/>
        <v>2.1154263288888893</v>
      </c>
      <c r="S16" s="28">
        <f t="shared" si="3"/>
        <v>2.3192123985718522</v>
      </c>
      <c r="T16" s="28">
        <f t="shared" si="3"/>
        <v>2.5426298596342742</v>
      </c>
      <c r="U16" s="28">
        <f t="shared" si="3"/>
        <v>2.7875698694457096</v>
      </c>
      <c r="V16" s="28">
        <f t="shared" si="4"/>
        <v>3.0303981780729803</v>
      </c>
      <c r="W16" s="28">
        <f t="shared" si="4"/>
        <v>3.2664325250539981</v>
      </c>
      <c r="X16" s="28">
        <f t="shared" si="4"/>
        <v>3.4907275584410393</v>
      </c>
      <c r="Y16" s="28">
        <f t="shared" si="4"/>
        <v>3.6982319188594786</v>
      </c>
      <c r="Z16" s="28">
        <f t="shared" si="4"/>
        <v>3.8839653441177542</v>
      </c>
      <c r="AA16" s="28">
        <f t="shared" si="5"/>
        <v>4.0432079232265821</v>
      </c>
      <c r="AB16" s="28">
        <f t="shared" si="5"/>
        <v>4.208979448078872</v>
      </c>
      <c r="AC16" s="28">
        <f t="shared" si="5"/>
        <v>4.3815476054501055</v>
      </c>
      <c r="AD16" s="28">
        <f t="shared" si="5"/>
        <v>4.5611910572735592</v>
      </c>
      <c r="AE16" s="28">
        <f t="shared" si="5"/>
        <v>4.7481998906217751</v>
      </c>
      <c r="AF16" s="28">
        <f t="shared" si="5"/>
        <v>4.9428760861372671</v>
      </c>
      <c r="AG16" s="28">
        <f t="shared" si="5"/>
        <v>5.1455340056688943</v>
      </c>
      <c r="AH16" s="28">
        <f t="shared" si="5"/>
        <v>5.3565008999013184</v>
      </c>
      <c r="AI16" s="28">
        <f t="shared" si="5"/>
        <v>5.5761174367972721</v>
      </c>
      <c r="AJ16" s="28">
        <f t="shared" si="5"/>
        <v>5.8047382517059596</v>
      </c>
      <c r="AK16" s="28">
        <f t="shared" si="5"/>
        <v>6.0427325200259032</v>
      </c>
      <c r="AL16" s="28">
        <f t="shared" si="5"/>
        <v>6.2904845533469649</v>
      </c>
      <c r="AM16" s="28">
        <f t="shared" si="5"/>
        <v>6.5483944200341897</v>
      </c>
      <c r="AN16" s="28">
        <f t="shared" si="5"/>
        <v>6.8168785912555911</v>
      </c>
      <c r="AO16" s="28">
        <f t="shared" si="5"/>
        <v>7.0963706134970694</v>
      </c>
      <c r="AP16" s="28">
        <f t="shared" si="5"/>
        <v>7.3873218086504489</v>
      </c>
      <c r="AQ16" s="28">
        <f t="shared" si="6"/>
        <v>7.6902020028051163</v>
      </c>
      <c r="AR16" s="28">
        <f t="shared" si="6"/>
        <v>8.0055002849201262</v>
      </c>
      <c r="AS16" s="28">
        <f t="shared" si="6"/>
        <v>8.3337257966018505</v>
      </c>
      <c r="AT16" s="28">
        <f t="shared" si="6"/>
        <v>8.6754085542625266</v>
      </c>
      <c r="AU16" s="28">
        <f t="shared" si="6"/>
        <v>9.0311003049872891</v>
      </c>
      <c r="AV16" s="28">
        <f t="shared" si="6"/>
        <v>9.4013754174917672</v>
      </c>
      <c r="AW16" s="28">
        <f t="shared" si="6"/>
        <v>9.7868318096089286</v>
      </c>
      <c r="AX16" s="28">
        <f t="shared" si="6"/>
        <v>10.188091913802895</v>
      </c>
      <c r="AY16" s="28">
        <f t="shared" si="6"/>
        <v>10.605803682268812</v>
      </c>
      <c r="AZ16" s="28">
        <f t="shared" si="6"/>
        <v>11.040641633241833</v>
      </c>
      <c r="BA16" s="28">
        <f t="shared" si="6"/>
        <v>11.493307940204748</v>
      </c>
      <c r="BB16" s="28">
        <f t="shared" si="6"/>
        <v>11.964533565753142</v>
      </c>
      <c r="BC16" s="28">
        <f t="shared" si="6"/>
        <v>12.455079441949019</v>
      </c>
      <c r="BD16" s="28">
        <f t="shared" si="6"/>
        <v>12.965737699068928</v>
      </c>
      <c r="BE16" s="28">
        <f t="shared" si="6"/>
        <v>13.497332944730752</v>
      </c>
      <c r="BF16" s="28">
        <f t="shared" si="6"/>
        <v>14.050723595464712</v>
      </c>
      <c r="BG16" s="28">
        <f t="shared" si="7"/>
        <v>14.626803262878765</v>
      </c>
      <c r="BH16" s="28">
        <f t="shared" si="7"/>
        <v>15.226502196656792</v>
      </c>
      <c r="BI16" s="28">
        <f t="shared" si="7"/>
        <v>15.85078878671972</v>
      </c>
      <c r="BJ16" s="28">
        <f t="shared" si="7"/>
        <v>16.500671126975227</v>
      </c>
      <c r="BK16" s="28">
        <f t="shared" si="7"/>
        <v>17.17719864318121</v>
      </c>
      <c r="BL16" s="28">
        <f t="shared" si="7"/>
        <v>17.881463787551638</v>
      </c>
      <c r="BM16" s="28">
        <f t="shared" si="7"/>
        <v>18.614603802841255</v>
      </c>
      <c r="BN16" s="28">
        <f t="shared" si="7"/>
        <v>19.377802558757747</v>
      </c>
      <c r="BO16" s="28">
        <f t="shared" si="7"/>
        <v>20.172292463666814</v>
      </c>
      <c r="BP16" s="28">
        <f t="shared" si="7"/>
        <v>20.999356454677152</v>
      </c>
      <c r="BQ16" s="28">
        <f t="shared" si="7"/>
        <v>21.860330069318913</v>
      </c>
      <c r="BR16" s="28">
        <f t="shared" si="7"/>
        <v>22.756603602160986</v>
      </c>
      <c r="BS16" s="28">
        <f t="shared" si="7"/>
        <v>23.689624349849584</v>
      </c>
      <c r="BT16" s="28">
        <f t="shared" si="7"/>
        <v>24.660898948193417</v>
      </c>
      <c r="BU16" s="28">
        <f t="shared" si="7"/>
        <v>25.671995805069344</v>
      </c>
      <c r="BV16" s="28">
        <f t="shared" si="7"/>
        <v>26.724547633077183</v>
      </c>
      <c r="BW16" s="28">
        <f t="shared" si="8"/>
        <v>27.820254086033344</v>
      </c>
      <c r="BX16" s="28">
        <f t="shared" si="8"/>
        <v>28.96088450356071</v>
      </c>
      <c r="BY16" s="28">
        <f t="shared" si="8"/>
        <v>30.148280768206696</v>
      </c>
      <c r="BZ16" s="28">
        <f t="shared" si="8"/>
        <v>31.38436027970317</v>
      </c>
      <c r="CA16" s="28">
        <f t="shared" si="8"/>
        <v>32.671119051170997</v>
      </c>
      <c r="CB16" s="28">
        <f t="shared" si="8"/>
        <v>34.010634932269006</v>
      </c>
      <c r="CC16" s="28">
        <f t="shared" si="8"/>
        <v>35.405070964492033</v>
      </c>
      <c r="CD16" s="28">
        <f t="shared" si="8"/>
        <v>36.856678874036206</v>
      </c>
      <c r="CE16" s="28">
        <f t="shared" si="8"/>
        <v>38.367802707871689</v>
      </c>
      <c r="CF16" s="28">
        <f t="shared" si="8"/>
        <v>39.940882618894427</v>
      </c>
      <c r="CG16" s="28">
        <f t="shared" si="8"/>
        <v>41.578458806269097</v>
      </c>
      <c r="CH16" s="28">
        <f t="shared" si="8"/>
        <v>43.28317561732613</v>
      </c>
      <c r="CI16" s="28">
        <f t="shared" si="8"/>
        <v>45.0577858176365</v>
      </c>
      <c r="CJ16" s="28">
        <f t="shared" si="8"/>
        <v>46.905155036159591</v>
      </c>
      <c r="CK16" s="28">
        <f t="shared" si="8"/>
        <v>48.828266392642128</v>
      </c>
      <c r="CL16" s="28">
        <f t="shared" si="8"/>
        <v>50.830225314740453</v>
      </c>
      <c r="CM16" s="28">
        <f t="shared" si="9"/>
        <v>52.914264552644809</v>
      </c>
      <c r="CN16" s="28">
        <f t="shared" si="9"/>
        <v>55.083749399303244</v>
      </c>
      <c r="CO16" s="28">
        <f t="shared" si="9"/>
        <v>57.342183124674676</v>
      </c>
      <c r="CP16" s="28">
        <f t="shared" si="9"/>
        <v>59.693212632786334</v>
      </c>
      <c r="CQ16" s="28">
        <f t="shared" si="9"/>
        <v>62.140634350730572</v>
      </c>
      <c r="CR16" s="28">
        <f t="shared" si="9"/>
        <v>64.688400359110517</v>
      </c>
      <c r="CS16" s="28">
        <f t="shared" si="9"/>
        <v>67.340624773834037</v>
      </c>
      <c r="CT16" s="28">
        <f t="shared" si="9"/>
        <v>70.101590389561224</v>
      </c>
      <c r="CU16" s="28">
        <f t="shared" si="9"/>
        <v>72.975755595533229</v>
      </c>
      <c r="CV16" s="28">
        <f t="shared" si="9"/>
        <v>75.967761574950089</v>
      </c>
      <c r="CW16" s="28">
        <f t="shared" si="9"/>
        <v>79.08243979952303</v>
      </c>
      <c r="CX16" s="28">
        <f t="shared" si="9"/>
        <v>82.324819831303472</v>
      </c>
      <c r="CY16" s="28">
        <f t="shared" si="9"/>
        <v>85.700137444386911</v>
      </c>
      <c r="CZ16" s="28">
        <f t="shared" si="9"/>
        <v>89.213843079606761</v>
      </c>
      <c r="DA16" s="28">
        <f t="shared" si="9"/>
        <v>92.871610645870632</v>
      </c>
      <c r="DB16" s="28">
        <f t="shared" si="9"/>
        <v>96.679346682351323</v>
      </c>
      <c r="DC16" s="28">
        <f t="shared" si="10"/>
        <v>100.64319989632772</v>
      </c>
      <c r="DD16" s="28">
        <f t="shared" si="10"/>
        <v>104.76957109207714</v>
      </c>
      <c r="DE16" s="28">
        <f t="shared" si="10"/>
        <v>109.0651235068523</v>
      </c>
      <c r="DF16" s="28">
        <f t="shared" si="10"/>
        <v>113.53679357063324</v>
      </c>
      <c r="DG16" s="28">
        <f t="shared" si="10"/>
        <v>118.19180210702919</v>
      </c>
      <c r="DH16" s="28">
        <f t="shared" si="10"/>
        <v>123.03766599341738</v>
      </c>
      <c r="DI16" s="28">
        <f t="shared" si="10"/>
        <v>128.08221029914748</v>
      </c>
      <c r="DJ16" s="28">
        <f t="shared" si="10"/>
        <v>133.3335809214125</v>
      </c>
      <c r="DK16" s="28">
        <f t="shared" si="10"/>
        <v>138.80025773919041</v>
      </c>
      <c r="DL16" s="28">
        <f t="shared" si="10"/>
        <v>144.4910683064972</v>
      </c>
      <c r="DM16" s="28">
        <f t="shared" si="10"/>
        <v>150.41520210706358</v>
      </c>
      <c r="DN16" s="28">
        <f t="shared" si="10"/>
        <v>156.58222539345317</v>
      </c>
      <c r="DO16" s="28">
        <f t="shared" si="10"/>
        <v>163.00209663458475</v>
      </c>
      <c r="DP16" s="28">
        <f t="shared" si="10"/>
        <v>169.68518259660271</v>
      </c>
      <c r="DQ16" s="28">
        <f t="shared" si="10"/>
        <v>176.64227508306342</v>
      </c>
      <c r="DR16" s="28">
        <f t="shared" si="10"/>
        <v>183.88460836146902</v>
      </c>
      <c r="DS16" s="28">
        <f t="shared" si="11"/>
        <v>191.42387730428925</v>
      </c>
      <c r="DT16" s="28">
        <f t="shared" si="11"/>
        <v>199.27225627376509</v>
      </c>
      <c r="DU16" s="28">
        <f t="shared" si="11"/>
        <v>207.44241878098944</v>
      </c>
      <c r="DV16" s="28">
        <f t="shared" si="11"/>
        <v>215.94755795101</v>
      </c>
      <c r="DW16" s="28">
        <f t="shared" si="11"/>
        <v>224.80140782700138</v>
      </c>
      <c r="DX16" s="28">
        <f t="shared" si="11"/>
        <v>234.01826554790841</v>
      </c>
      <c r="DY16" s="28">
        <f t="shared" si="11"/>
        <v>243.61301443537263</v>
      </c>
      <c r="DZ16" s="28">
        <f t="shared" si="11"/>
        <v>253.60114802722291</v>
      </c>
      <c r="EA16" s="28">
        <f t="shared" si="11"/>
        <v>263.99879509633905</v>
      </c>
      <c r="EB16" s="28">
        <f t="shared" si="11"/>
        <v>274.82274569528892</v>
      </c>
      <c r="EC16" s="28">
        <f t="shared" si="11"/>
        <v>286.09047826879572</v>
      </c>
      <c r="ED16" s="28">
        <f t="shared" si="11"/>
        <v>297.82018787781635</v>
      </c>
      <c r="EE16" s="28">
        <f t="shared" si="11"/>
        <v>310.0308155808068</v>
      </c>
      <c r="EF16" s="28">
        <f t="shared" si="11"/>
        <v>322.74207901961984</v>
      </c>
      <c r="EG16" s="28">
        <f t="shared" si="11"/>
        <v>335.97450425942424</v>
      </c>
      <c r="EH16" s="28">
        <f t="shared" si="11"/>
        <v>349.74945893406061</v>
      </c>
      <c r="EI16" s="28">
        <f t="shared" si="12"/>
        <v>364.08918675035704</v>
      </c>
      <c r="EJ16" s="28">
        <f t="shared" si="12"/>
        <v>379.01684340712166</v>
      </c>
      <c r="EK16" s="28">
        <f t="shared" si="12"/>
        <v>394.55653398681363</v>
      </c>
      <c r="EL16" s="28">
        <f t="shared" si="12"/>
        <v>410.73335188027295</v>
      </c>
      <c r="EM16" s="28">
        <f t="shared" si="12"/>
        <v>427.57341930736413</v>
      </c>
      <c r="EN16" s="28">
        <f t="shared" si="12"/>
        <v>445.10392949896601</v>
      </c>
      <c r="EO16" s="28">
        <f t="shared" si="12"/>
        <v>463.35319060842357</v>
      </c>
      <c r="EP16" s="28">
        <f t="shared" si="12"/>
        <v>482.35067142336891</v>
      </c>
      <c r="EQ16" s="28">
        <f t="shared" si="12"/>
        <v>502.12704895172698</v>
      </c>
      <c r="ER16" s="28">
        <f t="shared" si="12"/>
        <v>522.71425795874779</v>
      </c>
      <c r="ES16" s="28">
        <f t="shared" si="12"/>
        <v>544.14554253505639</v>
      </c>
      <c r="ET16" s="28">
        <f t="shared" si="12"/>
        <v>566.4555097789937</v>
      </c>
      <c r="EU16" s="28">
        <f t="shared" si="12"/>
        <v>589.68018567993238</v>
      </c>
      <c r="EV16" s="28">
        <f t="shared" si="12"/>
        <v>613.85707329280956</v>
      </c>
      <c r="EW16" s="28">
        <f t="shared" si="12"/>
        <v>639.02521329781473</v>
      </c>
      <c r="EX16" s="28">
        <f t="shared" si="12"/>
        <v>665.22524704302509</v>
      </c>
      <c r="EY16" s="28">
        <f t="shared" si="13"/>
        <v>692.49948217178905</v>
      </c>
      <c r="EZ16" s="28">
        <f t="shared" si="13"/>
        <v>720.8919609408324</v>
      </c>
      <c r="FA16" s="28">
        <f t="shared" si="13"/>
        <v>750.44853133940649</v>
      </c>
      <c r="FB16" s="28">
        <f t="shared" si="13"/>
        <v>781.21692112432208</v>
      </c>
      <c r="FC16" s="28">
        <f t="shared" si="13"/>
        <v>813.24681489041927</v>
      </c>
      <c r="FD16" s="28">
        <f t="shared" si="13"/>
        <v>846.58993430092642</v>
      </c>
      <c r="FE16" s="28">
        <f t="shared" si="13"/>
        <v>881.30012160726437</v>
      </c>
      <c r="FF16" s="28">
        <f t="shared" si="13"/>
        <v>917.43342659316215</v>
      </c>
      <c r="FG16" s="28">
        <f t="shared" si="13"/>
        <v>955.04819708348168</v>
      </c>
      <c r="FH16" s="28">
        <f t="shared" si="13"/>
        <v>994.20517316390431</v>
      </c>
      <c r="FI16" s="28">
        <f t="shared" si="13"/>
        <v>1034.9675852636244</v>
      </c>
      <c r="FJ16" s="28">
        <f t="shared" si="13"/>
        <v>1077.401256259433</v>
      </c>
      <c r="FK16" s="28">
        <f t="shared" si="13"/>
        <v>1121.5747077660697</v>
      </c>
      <c r="FL16" s="28">
        <f t="shared" si="13"/>
        <v>1167.5592707844785</v>
      </c>
      <c r="FM16" s="28">
        <f t="shared" si="13"/>
        <v>1215.4292008866421</v>
      </c>
      <c r="FN16" s="28">
        <f t="shared" si="13"/>
        <v>1265.2617981229944</v>
      </c>
      <c r="FO16" s="28">
        <f t="shared" si="14"/>
        <v>1317.1375318460371</v>
      </c>
      <c r="FP16" s="28">
        <f t="shared" si="14"/>
        <v>1371.1401706517245</v>
      </c>
      <c r="FQ16" s="28">
        <f t="shared" si="14"/>
        <v>1427.356917648445</v>
      </c>
      <c r="FR16" s="28">
        <f t="shared" si="14"/>
        <v>1485.8785512720312</v>
      </c>
      <c r="FS16" s="28">
        <f t="shared" si="14"/>
        <v>1546.7995718741845</v>
      </c>
      <c r="FT16" s="28">
        <f t="shared" si="14"/>
        <v>1610.218354321026</v>
      </c>
      <c r="FU16" s="28">
        <f t="shared" si="14"/>
        <v>1676.2373068481879</v>
      </c>
      <c r="FV16" s="28">
        <f t="shared" si="14"/>
        <v>1744.9630364289635</v>
      </c>
      <c r="FW16" s="28">
        <f t="shared" si="14"/>
        <v>1816.5065209225509</v>
      </c>
      <c r="FX16" s="28">
        <f t="shared" si="14"/>
        <v>1890.9832882803753</v>
      </c>
      <c r="FY16" s="28">
        <f t="shared" si="14"/>
        <v>1968.5136030998706</v>
      </c>
      <c r="FZ16" s="28">
        <f t="shared" si="14"/>
        <v>2049.2226608269652</v>
      </c>
      <c r="GA16" s="28">
        <f t="shared" si="14"/>
        <v>2133.2407899208706</v>
      </c>
      <c r="GB16" s="28">
        <f t="shared" si="14"/>
        <v>2220.703662307626</v>
      </c>
      <c r="GC16" s="28">
        <f t="shared" si="14"/>
        <v>2311.7525124622384</v>
      </c>
      <c r="GD16" s="28">
        <f t="shared" si="14"/>
        <v>2406.5343654731901</v>
      </c>
      <c r="GE16" s="28">
        <f t="shared" si="15"/>
        <v>2505.2022744575906</v>
      </c>
      <c r="GF16" s="28">
        <f t="shared" si="15"/>
        <v>2607.9155677103518</v>
      </c>
      <c r="GG16" s="28">
        <f t="shared" si="15"/>
        <v>2714.8401059864759</v>
      </c>
      <c r="GH16" s="28">
        <f t="shared" si="15"/>
        <v>2826.1485503319213</v>
      </c>
      <c r="GI16" s="28">
        <f t="shared" si="15"/>
        <v>2942.0206408955301</v>
      </c>
      <c r="GJ16" s="28">
        <f t="shared" si="15"/>
        <v>3062.6434871722468</v>
      </c>
      <c r="GK16" s="28">
        <f t="shared" si="15"/>
        <v>3188.2118701463087</v>
      </c>
      <c r="GL16" s="28">
        <f t="shared" si="15"/>
        <v>3318.9285568223072</v>
      </c>
      <c r="GM16" s="28">
        <f t="shared" si="15"/>
        <v>3455.0046276520216</v>
      </c>
      <c r="GN16" s="28">
        <f t="shared" si="15"/>
        <v>3596.6598173857542</v>
      </c>
      <c r="GO16" s="28">
        <f t="shared" si="15"/>
        <v>3744.1228698985697</v>
      </c>
      <c r="GP16" s="28">
        <f t="shared" si="15"/>
        <v>3897.6319075644105</v>
      </c>
      <c r="GQ16" s="28">
        <f t="shared" si="15"/>
        <v>4057.4348157745512</v>
      </c>
      <c r="GR16" s="28">
        <f t="shared" si="15"/>
        <v>4223.7896432213074</v>
      </c>
      <c r="GS16" s="28">
        <f t="shared" si="15"/>
        <v>4396.9650185933806</v>
      </c>
      <c r="GT16" s="28">
        <f t="shared" si="15"/>
        <v>4577.240584355709</v>
      </c>
      <c r="GU16" s="28">
        <f t="shared" si="16"/>
        <v>4764.9074483142931</v>
      </c>
      <c r="GV16" s="28">
        <f t="shared" si="16"/>
        <v>4960.2686536951787</v>
      </c>
      <c r="GW16" s="28">
        <f t="shared" si="16"/>
        <v>5163.6396684966803</v>
      </c>
      <c r="GX16" s="28">
        <f t="shared" si="16"/>
        <v>5375.3488949050434</v>
      </c>
      <c r="GY16" s="28">
        <f t="shared" si="16"/>
        <v>5595.7381995961496</v>
      </c>
      <c r="GZ16" s="28">
        <f t="shared" si="16"/>
        <v>5825.1634657795912</v>
      </c>
      <c r="HA16" s="28">
        <f t="shared" si="16"/>
        <v>6063.9951678765538</v>
      </c>
      <c r="HB16" s="28">
        <f t="shared" si="16"/>
        <v>6312.6189697594918</v>
      </c>
      <c r="HC16" s="28">
        <f t="shared" si="16"/>
        <v>6571.4363475196305</v>
      </c>
      <c r="HD16" s="28">
        <f t="shared" si="16"/>
        <v>6840.8652377679346</v>
      </c>
      <c r="HE16" s="28">
        <f t="shared" si="16"/>
        <v>7121.3407125164194</v>
      </c>
      <c r="HF16" s="28">
        <f t="shared" si="16"/>
        <v>7413.3156817295921</v>
      </c>
      <c r="HG16" s="28">
        <f t="shared" si="16"/>
        <v>7717.2616246805046</v>
      </c>
      <c r="HH16" s="28">
        <f t="shared" si="16"/>
        <v>8033.6693512924048</v>
      </c>
    </row>
    <row r="17" spans="1:216" ht="16.5" customHeight="1" x14ac:dyDescent="0.2">
      <c r="A17" s="22">
        <f t="shared" si="18"/>
        <v>5</v>
      </c>
      <c r="B17" s="22"/>
      <c r="C17" s="23" t="s">
        <v>232</v>
      </c>
      <c r="D17" s="24"/>
      <c r="E17" s="20">
        <v>63.29244444444447</v>
      </c>
      <c r="F17" s="20">
        <v>2.02</v>
      </c>
      <c r="G17" s="25">
        <v>4.9433333333333329E-2</v>
      </c>
      <c r="H17" s="26">
        <f t="shared" si="0"/>
        <v>4.8027777777777773E-2</v>
      </c>
      <c r="I17" s="26">
        <f t="shared" si="0"/>
        <v>4.6622222222222218E-2</v>
      </c>
      <c r="J17" s="26">
        <f t="shared" si="0"/>
        <v>4.5216666666666662E-2</v>
      </c>
      <c r="K17" s="26">
        <f t="shared" si="0"/>
        <v>4.3811111111111106E-2</v>
      </c>
      <c r="L17" s="26">
        <f t="shared" si="0"/>
        <v>4.2405555555555551E-2</v>
      </c>
      <c r="M17" s="26">
        <f t="shared" si="19"/>
        <v>4.1000000000000002E-2</v>
      </c>
      <c r="N17" s="25">
        <f t="shared" si="20"/>
        <v>7.6030431414676247E-2</v>
      </c>
      <c r="P17" s="27">
        <f t="shared" si="1"/>
        <v>-63.29244444444447</v>
      </c>
      <c r="Q17" s="28">
        <f t="shared" si="2"/>
        <v>2.1198553333333336</v>
      </c>
      <c r="R17" s="28">
        <f t="shared" si="3"/>
        <v>2.2246468486444448</v>
      </c>
      <c r="S17" s="28">
        <f t="shared" si="3"/>
        <v>2.3346185578624357</v>
      </c>
      <c r="T17" s="28">
        <f t="shared" si="3"/>
        <v>2.4500265352394357</v>
      </c>
      <c r="U17" s="28">
        <f t="shared" si="3"/>
        <v>2.5711395136314388</v>
      </c>
      <c r="V17" s="28">
        <f t="shared" si="4"/>
        <v>2.6946256308277934</v>
      </c>
      <c r="W17" s="28">
        <f t="shared" si="4"/>
        <v>2.8202550657939423</v>
      </c>
      <c r="X17" s="28">
        <f t="shared" si="4"/>
        <v>2.947777599018925</v>
      </c>
      <c r="Y17" s="28">
        <f t="shared" si="4"/>
        <v>3.0769230109403871</v>
      </c>
      <c r="Z17" s="28">
        <f t="shared" si="4"/>
        <v>3.2074016406209869</v>
      </c>
      <c r="AA17" s="28">
        <f t="shared" si="5"/>
        <v>3.3389051078864469</v>
      </c>
      <c r="AB17" s="28">
        <f t="shared" si="5"/>
        <v>3.4758002173097911</v>
      </c>
      <c r="AC17" s="28">
        <f t="shared" si="5"/>
        <v>3.6183080262194922</v>
      </c>
      <c r="AD17" s="28">
        <f t="shared" si="5"/>
        <v>3.7666586552944912</v>
      </c>
      <c r="AE17" s="28">
        <f t="shared" si="5"/>
        <v>3.9210916601615651</v>
      </c>
      <c r="AF17" s="28">
        <f t="shared" si="5"/>
        <v>4.0818564182281891</v>
      </c>
      <c r="AG17" s="28">
        <f t="shared" si="5"/>
        <v>4.2492125313755444</v>
      </c>
      <c r="AH17" s="28">
        <f t="shared" si="5"/>
        <v>4.4234302451619412</v>
      </c>
      <c r="AI17" s="28">
        <f t="shared" si="5"/>
        <v>4.6047908852135802</v>
      </c>
      <c r="AJ17" s="28">
        <f t="shared" si="5"/>
        <v>4.7935873115073369</v>
      </c>
      <c r="AK17" s="28">
        <f t="shared" si="5"/>
        <v>4.9901243912791369</v>
      </c>
      <c r="AL17" s="28">
        <f t="shared" si="5"/>
        <v>5.1947194913215808</v>
      </c>
      <c r="AM17" s="28">
        <f t="shared" si="5"/>
        <v>5.407702990465765</v>
      </c>
      <c r="AN17" s="28">
        <f t="shared" si="5"/>
        <v>5.629418813074861</v>
      </c>
      <c r="AO17" s="28">
        <f t="shared" si="5"/>
        <v>5.8602249844109302</v>
      </c>
      <c r="AP17" s="28">
        <f t="shared" si="5"/>
        <v>6.1004942087717779</v>
      </c>
      <c r="AQ17" s="28">
        <f t="shared" si="6"/>
        <v>6.3506144713314203</v>
      </c>
      <c r="AR17" s="28">
        <f t="shared" si="6"/>
        <v>6.6109896646560085</v>
      </c>
      <c r="AS17" s="28">
        <f t="shared" si="6"/>
        <v>6.8820402409069041</v>
      </c>
      <c r="AT17" s="28">
        <f t="shared" si="6"/>
        <v>7.164203890784087</v>
      </c>
      <c r="AU17" s="28">
        <f t="shared" si="6"/>
        <v>7.4579362503062336</v>
      </c>
      <c r="AV17" s="28">
        <f t="shared" si="6"/>
        <v>7.7637116365687886</v>
      </c>
      <c r="AW17" s="28">
        <f t="shared" si="6"/>
        <v>8.0820238136681084</v>
      </c>
      <c r="AX17" s="28">
        <f t="shared" si="6"/>
        <v>8.4133867900285004</v>
      </c>
      <c r="AY17" s="28">
        <f t="shared" si="6"/>
        <v>8.7583356484196688</v>
      </c>
      <c r="AZ17" s="28">
        <f t="shared" si="6"/>
        <v>9.1174274100048738</v>
      </c>
      <c r="BA17" s="28">
        <f t="shared" si="6"/>
        <v>9.4912419338150738</v>
      </c>
      <c r="BB17" s="28">
        <f t="shared" si="6"/>
        <v>9.8803828531014908</v>
      </c>
      <c r="BC17" s="28">
        <f t="shared" si="6"/>
        <v>10.285478550078651</v>
      </c>
      <c r="BD17" s="28">
        <f t="shared" si="6"/>
        <v>10.707183170631874</v>
      </c>
      <c r="BE17" s="28">
        <f t="shared" si="6"/>
        <v>11.14617768062778</v>
      </c>
      <c r="BF17" s="28">
        <f t="shared" si="6"/>
        <v>11.603170965533518</v>
      </c>
      <c r="BG17" s="28">
        <f t="shared" si="7"/>
        <v>12.078900975120392</v>
      </c>
      <c r="BH17" s="28">
        <f t="shared" si="7"/>
        <v>12.574135915100328</v>
      </c>
      <c r="BI17" s="28">
        <f t="shared" si="7"/>
        <v>13.08967548761944</v>
      </c>
      <c r="BJ17" s="28">
        <f t="shared" si="7"/>
        <v>13.626352182611836</v>
      </c>
      <c r="BK17" s="28">
        <f t="shared" si="7"/>
        <v>14.18503262209892</v>
      </c>
      <c r="BL17" s="28">
        <f t="shared" si="7"/>
        <v>14.766618959604974</v>
      </c>
      <c r="BM17" s="28">
        <f t="shared" si="7"/>
        <v>15.372050336948778</v>
      </c>
      <c r="BN17" s="28">
        <f t="shared" si="7"/>
        <v>16.002304400763677</v>
      </c>
      <c r="BO17" s="28">
        <f t="shared" si="7"/>
        <v>16.658398881194987</v>
      </c>
      <c r="BP17" s="28">
        <f t="shared" si="7"/>
        <v>17.341393235323981</v>
      </c>
      <c r="BQ17" s="28">
        <f t="shared" si="7"/>
        <v>18.052390357972264</v>
      </c>
      <c r="BR17" s="28">
        <f t="shared" si="7"/>
        <v>18.792538362649125</v>
      </c>
      <c r="BS17" s="28">
        <f t="shared" si="7"/>
        <v>19.563032435517737</v>
      </c>
      <c r="BT17" s="28">
        <f t="shared" si="7"/>
        <v>20.365116765373962</v>
      </c>
      <c r="BU17" s="28">
        <f t="shared" si="7"/>
        <v>21.200086552754293</v>
      </c>
      <c r="BV17" s="28">
        <f t="shared" si="7"/>
        <v>22.069290101417216</v>
      </c>
      <c r="BW17" s="28">
        <f t="shared" si="8"/>
        <v>22.974130995575322</v>
      </c>
      <c r="BX17" s="28">
        <f t="shared" si="8"/>
        <v>23.91607036639391</v>
      </c>
      <c r="BY17" s="28">
        <f t="shared" si="8"/>
        <v>24.896629251416059</v>
      </c>
      <c r="BZ17" s="28">
        <f t="shared" si="8"/>
        <v>25.917391050724117</v>
      </c>
      <c r="CA17" s="28">
        <f t="shared" si="8"/>
        <v>26.980004083803802</v>
      </c>
      <c r="CB17" s="28">
        <f t="shared" si="8"/>
        <v>28.086184251239757</v>
      </c>
      <c r="CC17" s="28">
        <f t="shared" si="8"/>
        <v>29.237717805540584</v>
      </c>
      <c r="CD17" s="28">
        <f t="shared" si="8"/>
        <v>30.436464235567744</v>
      </c>
      <c r="CE17" s="28">
        <f t="shared" si="8"/>
        <v>31.684359269226018</v>
      </c>
      <c r="CF17" s="28">
        <f t="shared" si="8"/>
        <v>32.983417999264283</v>
      </c>
      <c r="CG17" s="28">
        <f t="shared" si="8"/>
        <v>34.335738137234117</v>
      </c>
      <c r="CH17" s="28">
        <f t="shared" si="8"/>
        <v>35.74350340086071</v>
      </c>
      <c r="CI17" s="28">
        <f t="shared" si="8"/>
        <v>37.208987040295995</v>
      </c>
      <c r="CJ17" s="28">
        <f t="shared" si="8"/>
        <v>38.734555508948127</v>
      </c>
      <c r="CK17" s="28">
        <f t="shared" si="8"/>
        <v>40.322672284814999</v>
      </c>
      <c r="CL17" s="28">
        <f t="shared" si="8"/>
        <v>41.975901848492413</v>
      </c>
      <c r="CM17" s="28">
        <f t="shared" si="9"/>
        <v>43.6969138242806</v>
      </c>
      <c r="CN17" s="28">
        <f t="shared" si="9"/>
        <v>45.488487291076098</v>
      </c>
      <c r="CO17" s="28">
        <f t="shared" si="9"/>
        <v>47.353515270010213</v>
      </c>
      <c r="CP17" s="28">
        <f t="shared" si="9"/>
        <v>49.29500939608063</v>
      </c>
      <c r="CQ17" s="28">
        <f t="shared" si="9"/>
        <v>51.316104781319929</v>
      </c>
      <c r="CR17" s="28">
        <f t="shared" si="9"/>
        <v>53.420065077354039</v>
      </c>
      <c r="CS17" s="28">
        <f t="shared" si="9"/>
        <v>55.610287745525554</v>
      </c>
      <c r="CT17" s="28">
        <f t="shared" si="9"/>
        <v>57.890309543092094</v>
      </c>
      <c r="CU17" s="28">
        <f t="shared" si="9"/>
        <v>60.263812234358866</v>
      </c>
      <c r="CV17" s="28">
        <f t="shared" si="9"/>
        <v>62.734628535967573</v>
      </c>
      <c r="CW17" s="28">
        <f t="shared" si="9"/>
        <v>65.306748305942236</v>
      </c>
      <c r="CX17" s="28">
        <f t="shared" si="9"/>
        <v>67.984324986485859</v>
      </c>
      <c r="CY17" s="28">
        <f t="shared" si="9"/>
        <v>70.77168231093178</v>
      </c>
      <c r="CZ17" s="28">
        <f t="shared" si="9"/>
        <v>73.673321285679975</v>
      </c>
      <c r="DA17" s="28">
        <f t="shared" si="9"/>
        <v>76.693927458392849</v>
      </c>
      <c r="DB17" s="28">
        <f t="shared" si="9"/>
        <v>79.838378484186947</v>
      </c>
      <c r="DC17" s="28">
        <f t="shared" si="10"/>
        <v>83.1117520020386</v>
      </c>
      <c r="DD17" s="28">
        <f t="shared" si="10"/>
        <v>86.519333834122179</v>
      </c>
      <c r="DE17" s="28">
        <f t="shared" si="10"/>
        <v>90.066626521321183</v>
      </c>
      <c r="DF17" s="28">
        <f t="shared" si="10"/>
        <v>93.759358208695346</v>
      </c>
      <c r="DG17" s="28">
        <f t="shared" si="10"/>
        <v>97.60349189525185</v>
      </c>
      <c r="DH17" s="28">
        <f t="shared" si="10"/>
        <v>101.60523506295716</v>
      </c>
      <c r="DI17" s="28">
        <f t="shared" si="10"/>
        <v>105.7710497005384</v>
      </c>
      <c r="DJ17" s="28">
        <f t="shared" si="10"/>
        <v>110.10766273826046</v>
      </c>
      <c r="DK17" s="28">
        <f t="shared" si="10"/>
        <v>114.62207691052913</v>
      </c>
      <c r="DL17" s="28">
        <f t="shared" si="10"/>
        <v>119.32158206386082</v>
      </c>
      <c r="DM17" s="28">
        <f t="shared" si="10"/>
        <v>124.2137669284791</v>
      </c>
      <c r="DN17" s="28">
        <f t="shared" si="10"/>
        <v>129.30653137254674</v>
      </c>
      <c r="DO17" s="28">
        <f t="shared" si="10"/>
        <v>134.60809915882115</v>
      </c>
      <c r="DP17" s="28">
        <f t="shared" si="10"/>
        <v>140.1270312243328</v>
      </c>
      <c r="DQ17" s="28">
        <f t="shared" si="10"/>
        <v>145.87223950453043</v>
      </c>
      <c r="DR17" s="28">
        <f t="shared" si="10"/>
        <v>151.85300132421617</v>
      </c>
      <c r="DS17" s="28">
        <f t="shared" si="11"/>
        <v>158.07897437850903</v>
      </c>
      <c r="DT17" s="28">
        <f t="shared" si="11"/>
        <v>164.56021232802789</v>
      </c>
      <c r="DU17" s="28">
        <f t="shared" si="11"/>
        <v>171.30718103347701</v>
      </c>
      <c r="DV17" s="28">
        <f t="shared" si="11"/>
        <v>178.33077545584956</v>
      </c>
      <c r="DW17" s="28">
        <f t="shared" si="11"/>
        <v>185.64233724953937</v>
      </c>
      <c r="DX17" s="28">
        <f t="shared" si="11"/>
        <v>193.25367307677047</v>
      </c>
      <c r="DY17" s="28">
        <f t="shared" si="11"/>
        <v>201.17707367291806</v>
      </c>
      <c r="DZ17" s="28">
        <f t="shared" si="11"/>
        <v>209.42533369350767</v>
      </c>
      <c r="EA17" s="28">
        <f t="shared" si="11"/>
        <v>218.01177237494147</v>
      </c>
      <c r="EB17" s="28">
        <f t="shared" si="11"/>
        <v>226.95025504231407</v>
      </c>
      <c r="EC17" s="28">
        <f t="shared" si="11"/>
        <v>236.25521549904892</v>
      </c>
      <c r="ED17" s="28">
        <f t="shared" si="11"/>
        <v>245.9416793345099</v>
      </c>
      <c r="EE17" s="28">
        <f t="shared" si="11"/>
        <v>256.02528818722476</v>
      </c>
      <c r="EF17" s="28">
        <f t="shared" si="11"/>
        <v>266.52232500290097</v>
      </c>
      <c r="EG17" s="28">
        <f t="shared" si="11"/>
        <v>277.44974032801991</v>
      </c>
      <c r="EH17" s="28">
        <f t="shared" si="11"/>
        <v>288.82517968146868</v>
      </c>
      <c r="EI17" s="28">
        <f t="shared" si="12"/>
        <v>300.66701204840888</v>
      </c>
      <c r="EJ17" s="28">
        <f t="shared" si="12"/>
        <v>312.99435954239362</v>
      </c>
      <c r="EK17" s="28">
        <f t="shared" si="12"/>
        <v>325.82712828363174</v>
      </c>
      <c r="EL17" s="28">
        <f t="shared" si="12"/>
        <v>339.18604054326062</v>
      </c>
      <c r="EM17" s="28">
        <f t="shared" si="12"/>
        <v>353.09266820553427</v>
      </c>
      <c r="EN17" s="28">
        <f t="shared" si="12"/>
        <v>367.56946760196115</v>
      </c>
      <c r="EO17" s="28">
        <f t="shared" si="12"/>
        <v>382.63981577364154</v>
      </c>
      <c r="EP17" s="28">
        <f t="shared" si="12"/>
        <v>398.32804822036081</v>
      </c>
      <c r="EQ17" s="28">
        <f t="shared" si="12"/>
        <v>414.65949819739558</v>
      </c>
      <c r="ER17" s="28">
        <f t="shared" si="12"/>
        <v>431.66053762348878</v>
      </c>
      <c r="ES17" s="28">
        <f t="shared" si="12"/>
        <v>449.35861966605177</v>
      </c>
      <c r="ET17" s="28">
        <f t="shared" si="12"/>
        <v>467.78232307235987</v>
      </c>
      <c r="EU17" s="28">
        <f t="shared" si="12"/>
        <v>486.96139831832659</v>
      </c>
      <c r="EV17" s="28">
        <f t="shared" si="12"/>
        <v>506.92681564937794</v>
      </c>
      <c r="EW17" s="28">
        <f t="shared" si="12"/>
        <v>527.71081509100236</v>
      </c>
      <c r="EX17" s="28">
        <f t="shared" si="12"/>
        <v>549.34695850973344</v>
      </c>
      <c r="EY17" s="28">
        <f t="shared" si="13"/>
        <v>571.87018380863242</v>
      </c>
      <c r="EZ17" s="28">
        <f t="shared" si="13"/>
        <v>595.31686134478628</v>
      </c>
      <c r="FA17" s="28">
        <f t="shared" si="13"/>
        <v>619.72485265992248</v>
      </c>
      <c r="FB17" s="28">
        <f t="shared" si="13"/>
        <v>645.1335716189792</v>
      </c>
      <c r="FC17" s="28">
        <f t="shared" si="13"/>
        <v>671.58404805535736</v>
      </c>
      <c r="FD17" s="28">
        <f t="shared" si="13"/>
        <v>699.11899402562699</v>
      </c>
      <c r="FE17" s="28">
        <f t="shared" si="13"/>
        <v>727.78287278067762</v>
      </c>
      <c r="FF17" s="28">
        <f t="shared" si="13"/>
        <v>757.6219705646854</v>
      </c>
      <c r="FG17" s="28">
        <f t="shared" si="13"/>
        <v>788.68447135783742</v>
      </c>
      <c r="FH17" s="28">
        <f t="shared" si="13"/>
        <v>821.02053468350869</v>
      </c>
      <c r="FI17" s="28">
        <f t="shared" si="13"/>
        <v>854.68237660553245</v>
      </c>
      <c r="FJ17" s="28">
        <f t="shared" si="13"/>
        <v>889.72435404635917</v>
      </c>
      <c r="FK17" s="28">
        <f t="shared" si="13"/>
        <v>926.20305256225981</v>
      </c>
      <c r="FL17" s="28">
        <f t="shared" si="13"/>
        <v>964.17737771731242</v>
      </c>
      <c r="FM17" s="28">
        <f t="shared" si="13"/>
        <v>1003.7086502037222</v>
      </c>
      <c r="FN17" s="28">
        <f t="shared" si="13"/>
        <v>1044.8607048620747</v>
      </c>
      <c r="FO17" s="28">
        <f t="shared" si="14"/>
        <v>1087.6999937614198</v>
      </c>
      <c r="FP17" s="28">
        <f t="shared" si="14"/>
        <v>1132.2956935056379</v>
      </c>
      <c r="FQ17" s="28">
        <f t="shared" si="14"/>
        <v>1178.7198169393689</v>
      </c>
      <c r="FR17" s="28">
        <f t="shared" si="14"/>
        <v>1227.0473294338829</v>
      </c>
      <c r="FS17" s="28">
        <f t="shared" si="14"/>
        <v>1277.3562699406721</v>
      </c>
      <c r="FT17" s="28">
        <f t="shared" si="14"/>
        <v>1329.7278770082396</v>
      </c>
      <c r="FU17" s="28">
        <f t="shared" si="14"/>
        <v>1384.2467199655773</v>
      </c>
      <c r="FV17" s="28">
        <f t="shared" si="14"/>
        <v>1441.0008354841659</v>
      </c>
      <c r="FW17" s="28">
        <f t="shared" si="14"/>
        <v>1500.0818697390166</v>
      </c>
      <c r="FX17" s="28">
        <f t="shared" si="14"/>
        <v>1561.5852263983161</v>
      </c>
      <c r="FY17" s="28">
        <f t="shared" si="14"/>
        <v>1625.610220680647</v>
      </c>
      <c r="FZ17" s="28">
        <f t="shared" si="14"/>
        <v>1692.2602397285534</v>
      </c>
      <c r="GA17" s="28">
        <f t="shared" si="14"/>
        <v>1761.642909557424</v>
      </c>
      <c r="GB17" s="28">
        <f t="shared" si="14"/>
        <v>1833.8702688492783</v>
      </c>
      <c r="GC17" s="28">
        <f t="shared" si="14"/>
        <v>1909.0589498720985</v>
      </c>
      <c r="GD17" s="28">
        <f t="shared" si="14"/>
        <v>1987.3303668168544</v>
      </c>
      <c r="GE17" s="28">
        <f t="shared" si="15"/>
        <v>2068.8109118563452</v>
      </c>
      <c r="GF17" s="28">
        <f t="shared" si="15"/>
        <v>2153.6321592424551</v>
      </c>
      <c r="GG17" s="28">
        <f t="shared" si="15"/>
        <v>2241.9310777713958</v>
      </c>
      <c r="GH17" s="28">
        <f t="shared" si="15"/>
        <v>2333.8502519600229</v>
      </c>
      <c r="GI17" s="28">
        <f t="shared" si="15"/>
        <v>2429.5381122903837</v>
      </c>
      <c r="GJ17" s="28">
        <f t="shared" si="15"/>
        <v>2529.149174894289</v>
      </c>
      <c r="GK17" s="28">
        <f t="shared" si="15"/>
        <v>2632.8442910649546</v>
      </c>
      <c r="GL17" s="28">
        <f t="shared" si="15"/>
        <v>2740.7909069986176</v>
      </c>
      <c r="GM17" s="28">
        <f t="shared" si="15"/>
        <v>2853.1633341855609</v>
      </c>
      <c r="GN17" s="28">
        <f t="shared" si="15"/>
        <v>2970.1430308871686</v>
      </c>
      <c r="GO17" s="28">
        <f t="shared" si="15"/>
        <v>3091.9188951535425</v>
      </c>
      <c r="GP17" s="28">
        <f t="shared" si="15"/>
        <v>3218.6875698548374</v>
      </c>
      <c r="GQ17" s="28">
        <f t="shared" si="15"/>
        <v>3350.6537602188855</v>
      </c>
      <c r="GR17" s="28">
        <f t="shared" si="15"/>
        <v>3488.0305643878596</v>
      </c>
      <c r="GS17" s="28">
        <f t="shared" si="15"/>
        <v>3631.0398175277614</v>
      </c>
      <c r="GT17" s="28">
        <f t="shared" si="15"/>
        <v>3779.9124500463995</v>
      </c>
      <c r="GU17" s="28">
        <f t="shared" si="16"/>
        <v>3934.8888604983017</v>
      </c>
      <c r="GV17" s="28">
        <f t="shared" si="16"/>
        <v>4096.219303778732</v>
      </c>
      <c r="GW17" s="28">
        <f t="shared" si="16"/>
        <v>4264.1642952336597</v>
      </c>
      <c r="GX17" s="28">
        <f t="shared" si="16"/>
        <v>4438.9950313382396</v>
      </c>
      <c r="GY17" s="28">
        <f t="shared" si="16"/>
        <v>4620.9938276231069</v>
      </c>
      <c r="GZ17" s="28">
        <f t="shared" si="16"/>
        <v>4810.4545745556543</v>
      </c>
      <c r="HA17" s="28">
        <f t="shared" si="16"/>
        <v>5007.6832121124362</v>
      </c>
      <c r="HB17" s="28">
        <f t="shared" si="16"/>
        <v>5212.9982238090461</v>
      </c>
      <c r="HC17" s="28">
        <f t="shared" si="16"/>
        <v>5426.7311509852161</v>
      </c>
      <c r="HD17" s="28">
        <f t="shared" si="16"/>
        <v>5649.2271281756093</v>
      </c>
      <c r="HE17" s="28">
        <f t="shared" si="16"/>
        <v>5880.8454404308086</v>
      </c>
      <c r="HF17" s="28">
        <f t="shared" si="16"/>
        <v>6121.9601034884718</v>
      </c>
      <c r="HG17" s="28">
        <f t="shared" si="16"/>
        <v>6372.9604677314983</v>
      </c>
      <c r="HH17" s="28">
        <f t="shared" si="16"/>
        <v>6634.2518469084889</v>
      </c>
    </row>
    <row r="18" spans="1:216" ht="16.5" customHeight="1" x14ac:dyDescent="0.2">
      <c r="A18" s="22">
        <f t="shared" si="18"/>
        <v>6</v>
      </c>
      <c r="B18" s="22"/>
      <c r="C18" s="23" t="s">
        <v>233</v>
      </c>
      <c r="D18" s="24"/>
      <c r="E18" s="20">
        <v>50.313166666666682</v>
      </c>
      <c r="F18" s="20">
        <v>1.53</v>
      </c>
      <c r="G18" s="25">
        <v>6.6300000000000012E-2</v>
      </c>
      <c r="H18" s="26">
        <f t="shared" si="0"/>
        <v>6.2083333333333345E-2</v>
      </c>
      <c r="I18" s="26">
        <f t="shared" si="0"/>
        <v>5.7866666666666677E-2</v>
      </c>
      <c r="J18" s="26">
        <f t="shared" si="0"/>
        <v>5.365000000000001E-2</v>
      </c>
      <c r="K18" s="26">
        <f t="shared" si="0"/>
        <v>4.9433333333333343E-2</v>
      </c>
      <c r="L18" s="26">
        <f t="shared" si="0"/>
        <v>4.5216666666666676E-2</v>
      </c>
      <c r="M18" s="26">
        <f t="shared" si="19"/>
        <v>4.1000000000000002E-2</v>
      </c>
      <c r="N18" s="25">
        <f t="shared" si="20"/>
        <v>7.8162608966798164E-2</v>
      </c>
      <c r="P18" s="27">
        <f t="shared" si="1"/>
        <v>-50.313166666666682</v>
      </c>
      <c r="Q18" s="28">
        <f t="shared" si="2"/>
        <v>1.6314390000000001</v>
      </c>
      <c r="R18" s="28">
        <f t="shared" si="3"/>
        <v>1.7396034057</v>
      </c>
      <c r="S18" s="28">
        <f t="shared" si="3"/>
        <v>1.8549391114979101</v>
      </c>
      <c r="T18" s="28">
        <f t="shared" si="3"/>
        <v>1.9779215745902217</v>
      </c>
      <c r="U18" s="28">
        <f t="shared" si="3"/>
        <v>2.1090577749855535</v>
      </c>
      <c r="V18" s="28">
        <f t="shared" si="4"/>
        <v>2.2399951118492396</v>
      </c>
      <c r="W18" s="28">
        <f t="shared" si="4"/>
        <v>2.3696161623215826</v>
      </c>
      <c r="X18" s="28">
        <f t="shared" si="4"/>
        <v>2.4967460694301353</v>
      </c>
      <c r="Y18" s="28">
        <f t="shared" si="4"/>
        <v>2.6201685501289651</v>
      </c>
      <c r="Z18" s="28">
        <f t="shared" si="4"/>
        <v>2.7386438380706299</v>
      </c>
      <c r="AA18" s="28">
        <f t="shared" si="5"/>
        <v>2.8509282354315255</v>
      </c>
      <c r="AB18" s="28">
        <f t="shared" si="5"/>
        <v>2.9678162930842178</v>
      </c>
      <c r="AC18" s="28">
        <f t="shared" si="5"/>
        <v>3.0894967611006705</v>
      </c>
      <c r="AD18" s="28">
        <f t="shared" si="5"/>
        <v>3.2161661283057978</v>
      </c>
      <c r="AE18" s="28">
        <f t="shared" si="5"/>
        <v>3.3480289395663352</v>
      </c>
      <c r="AF18" s="28">
        <f t="shared" si="5"/>
        <v>3.4852981260885545</v>
      </c>
      <c r="AG18" s="28">
        <f t="shared" si="5"/>
        <v>3.6281953492581849</v>
      </c>
      <c r="AH18" s="28">
        <f t="shared" si="5"/>
        <v>3.7769513585777701</v>
      </c>
      <c r="AI18" s="28">
        <f t="shared" si="5"/>
        <v>3.9318063642794585</v>
      </c>
      <c r="AJ18" s="28">
        <f t="shared" si="5"/>
        <v>4.0930104252149162</v>
      </c>
      <c r="AK18" s="28">
        <f t="shared" si="5"/>
        <v>4.2608238526487279</v>
      </c>
      <c r="AL18" s="28">
        <f t="shared" si="5"/>
        <v>4.4355176306073254</v>
      </c>
      <c r="AM18" s="28">
        <f t="shared" si="5"/>
        <v>4.6173738534622251</v>
      </c>
      <c r="AN18" s="28">
        <f t="shared" si="5"/>
        <v>4.8066861814541761</v>
      </c>
      <c r="AO18" s="28">
        <f t="shared" si="5"/>
        <v>5.003760314893797</v>
      </c>
      <c r="AP18" s="28">
        <f t="shared" si="5"/>
        <v>5.2089144878044422</v>
      </c>
      <c r="AQ18" s="28">
        <f t="shared" si="6"/>
        <v>5.4224799818044236</v>
      </c>
      <c r="AR18" s="28">
        <f t="shared" si="6"/>
        <v>5.6448016610584046</v>
      </c>
      <c r="AS18" s="28">
        <f t="shared" si="6"/>
        <v>5.8762385291617987</v>
      </c>
      <c r="AT18" s="28">
        <f t="shared" si="6"/>
        <v>6.1171643088574319</v>
      </c>
      <c r="AU18" s="28">
        <f t="shared" si="6"/>
        <v>6.3679680455205858</v>
      </c>
      <c r="AV18" s="28">
        <f t="shared" si="6"/>
        <v>6.6290547353869291</v>
      </c>
      <c r="AW18" s="28">
        <f t="shared" si="6"/>
        <v>6.9008459795377926</v>
      </c>
      <c r="AX18" s="28">
        <f t="shared" si="6"/>
        <v>7.1837806646988414</v>
      </c>
      <c r="AY18" s="28">
        <f t="shared" si="6"/>
        <v>7.4783156719514929</v>
      </c>
      <c r="AZ18" s="28">
        <f t="shared" si="6"/>
        <v>7.7849266145015035</v>
      </c>
      <c r="BA18" s="28">
        <f t="shared" si="6"/>
        <v>8.1041086056960641</v>
      </c>
      <c r="BB18" s="28">
        <f t="shared" si="6"/>
        <v>8.4363770585296027</v>
      </c>
      <c r="BC18" s="28">
        <f t="shared" si="6"/>
        <v>8.7822685179293156</v>
      </c>
      <c r="BD18" s="28">
        <f t="shared" si="6"/>
        <v>9.1423415271644171</v>
      </c>
      <c r="BE18" s="28">
        <f t="shared" si="6"/>
        <v>9.5171775297781576</v>
      </c>
      <c r="BF18" s="28">
        <f t="shared" si="6"/>
        <v>9.9073818084990606</v>
      </c>
      <c r="BG18" s="28">
        <f t="shared" si="7"/>
        <v>10.313584462647521</v>
      </c>
      <c r="BH18" s="28">
        <f t="shared" si="7"/>
        <v>10.736441425616068</v>
      </c>
      <c r="BI18" s="28">
        <f t="shared" si="7"/>
        <v>11.176635524066326</v>
      </c>
      <c r="BJ18" s="28">
        <f t="shared" si="7"/>
        <v>11.634877580553043</v>
      </c>
      <c r="BK18" s="28">
        <f t="shared" si="7"/>
        <v>12.111907561355718</v>
      </c>
      <c r="BL18" s="28">
        <f t="shared" si="7"/>
        <v>12.608495771371301</v>
      </c>
      <c r="BM18" s="28">
        <f t="shared" si="7"/>
        <v>13.125444097997523</v>
      </c>
      <c r="BN18" s="28">
        <f t="shared" si="7"/>
        <v>13.663587306015421</v>
      </c>
      <c r="BO18" s="28">
        <f t="shared" si="7"/>
        <v>14.223794385562051</v>
      </c>
      <c r="BP18" s="28">
        <f t="shared" si="7"/>
        <v>14.806969955370095</v>
      </c>
      <c r="BQ18" s="28">
        <f t="shared" si="7"/>
        <v>15.414055723540267</v>
      </c>
      <c r="BR18" s="28">
        <f t="shared" si="7"/>
        <v>16.046032008205415</v>
      </c>
      <c r="BS18" s="28">
        <f t="shared" si="7"/>
        <v>16.703919320541836</v>
      </c>
      <c r="BT18" s="28">
        <f t="shared" si="7"/>
        <v>17.388780012684048</v>
      </c>
      <c r="BU18" s="28">
        <f t="shared" si="7"/>
        <v>18.101719993204092</v>
      </c>
      <c r="BV18" s="28">
        <f t="shared" si="7"/>
        <v>18.843890512925459</v>
      </c>
      <c r="BW18" s="28">
        <f t="shared" si="8"/>
        <v>19.6164900239554</v>
      </c>
      <c r="BX18" s="28">
        <f t="shared" si="8"/>
        <v>20.420766114937571</v>
      </c>
      <c r="BY18" s="28">
        <f t="shared" si="8"/>
        <v>21.258017525650011</v>
      </c>
      <c r="BZ18" s="28">
        <f t="shared" si="8"/>
        <v>22.129596244201661</v>
      </c>
      <c r="CA18" s="28">
        <f t="shared" si="8"/>
        <v>23.036909690213928</v>
      </c>
      <c r="CB18" s="28">
        <f t="shared" si="8"/>
        <v>23.981422987512698</v>
      </c>
      <c r="CC18" s="28">
        <f t="shared" si="8"/>
        <v>24.964661330000716</v>
      </c>
      <c r="CD18" s="28">
        <f t="shared" si="8"/>
        <v>25.988212444530742</v>
      </c>
      <c r="CE18" s="28">
        <f t="shared" si="8"/>
        <v>27.0537291547565</v>
      </c>
      <c r="CF18" s="28">
        <f t="shared" si="8"/>
        <v>28.162932050101514</v>
      </c>
      <c r="CG18" s="28">
        <f t="shared" si="8"/>
        <v>29.317612264155674</v>
      </c>
      <c r="CH18" s="28">
        <f t="shared" si="8"/>
        <v>30.519634366986054</v>
      </c>
      <c r="CI18" s="28">
        <f t="shared" si="8"/>
        <v>31.77093937603248</v>
      </c>
      <c r="CJ18" s="28">
        <f t="shared" si="8"/>
        <v>33.073547890449809</v>
      </c>
      <c r="CK18" s="28">
        <f t="shared" si="8"/>
        <v>34.429563353958251</v>
      </c>
      <c r="CL18" s="28">
        <f t="shared" si="8"/>
        <v>35.841175451470534</v>
      </c>
      <c r="CM18" s="28">
        <f t="shared" si="9"/>
        <v>37.310663644980821</v>
      </c>
      <c r="CN18" s="28">
        <f t="shared" si="9"/>
        <v>38.840400854425035</v>
      </c>
      <c r="CO18" s="28">
        <f t="shared" si="9"/>
        <v>40.432857289456457</v>
      </c>
      <c r="CP18" s="28">
        <f t="shared" si="9"/>
        <v>42.090604438324171</v>
      </c>
      <c r="CQ18" s="28">
        <f t="shared" si="9"/>
        <v>43.816319220295462</v>
      </c>
      <c r="CR18" s="28">
        <f t="shared" si="9"/>
        <v>45.612788308327573</v>
      </c>
      <c r="CS18" s="28">
        <f t="shared" si="9"/>
        <v>47.482912628969004</v>
      </c>
      <c r="CT18" s="28">
        <f t="shared" si="9"/>
        <v>49.429712046756727</v>
      </c>
      <c r="CU18" s="28">
        <f t="shared" si="9"/>
        <v>51.456330240673751</v>
      </c>
      <c r="CV18" s="28">
        <f t="shared" si="9"/>
        <v>53.566039780541374</v>
      </c>
      <c r="CW18" s="28">
        <f t="shared" si="9"/>
        <v>55.762247411543569</v>
      </c>
      <c r="CX18" s="28">
        <f t="shared" si="9"/>
        <v>58.048499555416853</v>
      </c>
      <c r="CY18" s="28">
        <f t="shared" si="9"/>
        <v>60.428488037188941</v>
      </c>
      <c r="CZ18" s="28">
        <f t="shared" si="9"/>
        <v>62.906056046713687</v>
      </c>
      <c r="DA18" s="28">
        <f t="shared" si="9"/>
        <v>65.48520434462894</v>
      </c>
      <c r="DB18" s="28">
        <f t="shared" si="9"/>
        <v>68.170097722758726</v>
      </c>
      <c r="DC18" s="28">
        <f t="shared" si="10"/>
        <v>70.965071729391823</v>
      </c>
      <c r="DD18" s="28">
        <f t="shared" si="10"/>
        <v>73.874639670296887</v>
      </c>
      <c r="DE18" s="28">
        <f t="shared" si="10"/>
        <v>76.903499896779053</v>
      </c>
      <c r="DF18" s="28">
        <f t="shared" si="10"/>
        <v>80.056543392546985</v>
      </c>
      <c r="DG18" s="28">
        <f t="shared" si="10"/>
        <v>83.338861671641411</v>
      </c>
      <c r="DH18" s="28">
        <f t="shared" si="10"/>
        <v>86.755755000178709</v>
      </c>
      <c r="DI18" s="28">
        <f t="shared" si="10"/>
        <v>90.31274095518603</v>
      </c>
      <c r="DJ18" s="28">
        <f t="shared" si="10"/>
        <v>94.015563334348656</v>
      </c>
      <c r="DK18" s="28">
        <f t="shared" si="10"/>
        <v>97.870201431056941</v>
      </c>
      <c r="DL18" s="28">
        <f t="shared" si="10"/>
        <v>101.88287968973027</v>
      </c>
      <c r="DM18" s="28">
        <f t="shared" si="10"/>
        <v>106.06007775700921</v>
      </c>
      <c r="DN18" s="28">
        <f t="shared" si="10"/>
        <v>110.40854094504658</v>
      </c>
      <c r="DO18" s="28">
        <f t="shared" si="10"/>
        <v>114.93529112379349</v>
      </c>
      <c r="DP18" s="28">
        <f t="shared" si="10"/>
        <v>119.64763805986901</v>
      </c>
      <c r="DQ18" s="28">
        <f t="shared" si="10"/>
        <v>124.55319122032363</v>
      </c>
      <c r="DR18" s="28">
        <f t="shared" si="10"/>
        <v>129.65987206035689</v>
      </c>
      <c r="DS18" s="28">
        <f t="shared" si="11"/>
        <v>134.97592681483152</v>
      </c>
      <c r="DT18" s="28">
        <f t="shared" si="11"/>
        <v>140.5099398142396</v>
      </c>
      <c r="DU18" s="28">
        <f t="shared" si="11"/>
        <v>146.27084734662341</v>
      </c>
      <c r="DV18" s="28">
        <f t="shared" si="11"/>
        <v>152.26795208783497</v>
      </c>
      <c r="DW18" s="28">
        <f t="shared" si="11"/>
        <v>158.5109381234362</v>
      </c>
      <c r="DX18" s="28">
        <f t="shared" si="11"/>
        <v>165.00988658649709</v>
      </c>
      <c r="DY18" s="28">
        <f t="shared" si="11"/>
        <v>171.77529193654345</v>
      </c>
      <c r="DZ18" s="28">
        <f t="shared" si="11"/>
        <v>178.81807890594172</v>
      </c>
      <c r="EA18" s="28">
        <f t="shared" si="11"/>
        <v>186.14962014108531</v>
      </c>
      <c r="EB18" s="28">
        <f t="shared" si="11"/>
        <v>193.78175456686978</v>
      </c>
      <c r="EC18" s="28">
        <f t="shared" si="11"/>
        <v>201.72680650411144</v>
      </c>
      <c r="ED18" s="28">
        <f t="shared" si="11"/>
        <v>209.99760557078</v>
      </c>
      <c r="EE18" s="28">
        <f t="shared" si="11"/>
        <v>218.60750739918197</v>
      </c>
      <c r="EF18" s="28">
        <f t="shared" si="11"/>
        <v>227.57041520254842</v>
      </c>
      <c r="EG18" s="28">
        <f t="shared" si="11"/>
        <v>236.90080222585289</v>
      </c>
      <c r="EH18" s="28">
        <f t="shared" si="11"/>
        <v>246.61373511711284</v>
      </c>
      <c r="EI18" s="28">
        <f t="shared" si="12"/>
        <v>256.72489825691446</v>
      </c>
      <c r="EJ18" s="28">
        <f t="shared" si="12"/>
        <v>267.25061908544791</v>
      </c>
      <c r="EK18" s="28">
        <f t="shared" si="12"/>
        <v>278.20789446795123</v>
      </c>
      <c r="EL18" s="28">
        <f t="shared" si="12"/>
        <v>289.61441814113721</v>
      </c>
      <c r="EM18" s="28">
        <f t="shared" si="12"/>
        <v>301.48860928492383</v>
      </c>
      <c r="EN18" s="28">
        <f t="shared" si="12"/>
        <v>313.84964226560567</v>
      </c>
      <c r="EO18" s="28">
        <f t="shared" si="12"/>
        <v>326.71747759849546</v>
      </c>
      <c r="EP18" s="28">
        <f t="shared" si="12"/>
        <v>340.11289418003378</v>
      </c>
      <c r="EQ18" s="28">
        <f t="shared" si="12"/>
        <v>354.05752284141516</v>
      </c>
      <c r="ER18" s="28">
        <f t="shared" si="12"/>
        <v>368.57388127791313</v>
      </c>
      <c r="ES18" s="28">
        <f t="shared" si="12"/>
        <v>383.68541041030755</v>
      </c>
      <c r="ET18" s="28">
        <f t="shared" si="12"/>
        <v>399.41651223713012</v>
      </c>
      <c r="EU18" s="28">
        <f t="shared" si="12"/>
        <v>415.79258923885243</v>
      </c>
      <c r="EV18" s="28">
        <f t="shared" si="12"/>
        <v>432.84008539764534</v>
      </c>
      <c r="EW18" s="28">
        <f t="shared" si="12"/>
        <v>450.58652889894876</v>
      </c>
      <c r="EX18" s="28">
        <f t="shared" si="12"/>
        <v>469.06057658380564</v>
      </c>
      <c r="EY18" s="28">
        <f t="shared" si="13"/>
        <v>488.29206022374166</v>
      </c>
      <c r="EZ18" s="28">
        <f t="shared" si="13"/>
        <v>508.31203469291501</v>
      </c>
      <c r="FA18" s="28">
        <f t="shared" si="13"/>
        <v>529.1528281153245</v>
      </c>
      <c r="FB18" s="28">
        <f t="shared" si="13"/>
        <v>550.84809406805277</v>
      </c>
      <c r="FC18" s="28">
        <f t="shared" si="13"/>
        <v>573.43286592484287</v>
      </c>
      <c r="FD18" s="28">
        <f t="shared" si="13"/>
        <v>596.94361342776142</v>
      </c>
      <c r="FE18" s="28">
        <f t="shared" si="13"/>
        <v>621.41830157829963</v>
      </c>
      <c r="FF18" s="28">
        <f t="shared" si="13"/>
        <v>646.89645194300988</v>
      </c>
      <c r="FG18" s="28">
        <f t="shared" si="13"/>
        <v>673.41920647267318</v>
      </c>
      <c r="FH18" s="28">
        <f t="shared" si="13"/>
        <v>701.02939393805275</v>
      </c>
      <c r="FI18" s="28">
        <f t="shared" si="13"/>
        <v>729.77159908951285</v>
      </c>
      <c r="FJ18" s="28">
        <f t="shared" si="13"/>
        <v>759.69223465218283</v>
      </c>
      <c r="FK18" s="28">
        <f t="shared" si="13"/>
        <v>790.83961627292229</v>
      </c>
      <c r="FL18" s="28">
        <f t="shared" si="13"/>
        <v>823.26404054011209</v>
      </c>
      <c r="FM18" s="28">
        <f t="shared" si="13"/>
        <v>857.01786620225664</v>
      </c>
      <c r="FN18" s="28">
        <f t="shared" si="13"/>
        <v>892.15559871654909</v>
      </c>
      <c r="FO18" s="28">
        <f t="shared" si="14"/>
        <v>928.7339782639275</v>
      </c>
      <c r="FP18" s="28">
        <f t="shared" si="14"/>
        <v>966.81207137274851</v>
      </c>
      <c r="FQ18" s="28">
        <f t="shared" si="14"/>
        <v>1006.4513662990312</v>
      </c>
      <c r="FR18" s="28">
        <f t="shared" si="14"/>
        <v>1047.7158723172913</v>
      </c>
      <c r="FS18" s="28">
        <f t="shared" si="14"/>
        <v>1090.6722230823002</v>
      </c>
      <c r="FT18" s="28">
        <f t="shared" si="14"/>
        <v>1135.3897842286744</v>
      </c>
      <c r="FU18" s="28">
        <f t="shared" si="14"/>
        <v>1181.9407653820499</v>
      </c>
      <c r="FV18" s="28">
        <f t="shared" si="14"/>
        <v>1230.4003367627138</v>
      </c>
      <c r="FW18" s="28">
        <f t="shared" si="14"/>
        <v>1280.846750569985</v>
      </c>
      <c r="FX18" s="28">
        <f t="shared" si="14"/>
        <v>1333.3614673433544</v>
      </c>
      <c r="FY18" s="28">
        <f t="shared" si="14"/>
        <v>1388.029287504432</v>
      </c>
      <c r="FZ18" s="28">
        <f t="shared" si="14"/>
        <v>1444.9384882921136</v>
      </c>
      <c r="GA18" s="28">
        <f t="shared" si="14"/>
        <v>1504.18096631209</v>
      </c>
      <c r="GB18" s="28">
        <f t="shared" si="14"/>
        <v>1565.8523859308857</v>
      </c>
      <c r="GC18" s="28">
        <f t="shared" si="14"/>
        <v>1630.0523337540519</v>
      </c>
      <c r="GD18" s="28">
        <f t="shared" si="14"/>
        <v>1696.8844794379679</v>
      </c>
      <c r="GE18" s="28">
        <f t="shared" si="15"/>
        <v>1766.4567430949244</v>
      </c>
      <c r="GF18" s="28">
        <f t="shared" si="15"/>
        <v>1838.8814695618162</v>
      </c>
      <c r="GG18" s="28">
        <f t="shared" si="15"/>
        <v>1914.2756098138505</v>
      </c>
      <c r="GH18" s="28">
        <f t="shared" si="15"/>
        <v>1992.7609098162181</v>
      </c>
      <c r="GI18" s="28">
        <f t="shared" si="15"/>
        <v>2074.4641071186829</v>
      </c>
      <c r="GJ18" s="28">
        <f t="shared" si="15"/>
        <v>2159.517135510549</v>
      </c>
      <c r="GK18" s="28">
        <f t="shared" si="15"/>
        <v>2248.0573380664814</v>
      </c>
      <c r="GL18" s="28">
        <f t="shared" si="15"/>
        <v>2340.2276889272071</v>
      </c>
      <c r="GM18" s="28">
        <f t="shared" si="15"/>
        <v>2436.1770241732224</v>
      </c>
      <c r="GN18" s="28">
        <f t="shared" si="15"/>
        <v>2536.0602821643242</v>
      </c>
      <c r="GO18" s="28">
        <f t="shared" si="15"/>
        <v>2640.0387537330612</v>
      </c>
      <c r="GP18" s="28">
        <f t="shared" si="15"/>
        <v>2748.2803426361165</v>
      </c>
      <c r="GQ18" s="28">
        <f t="shared" si="15"/>
        <v>2860.9598366841969</v>
      </c>
      <c r="GR18" s="28">
        <f t="shared" si="15"/>
        <v>2978.2591899882486</v>
      </c>
      <c r="GS18" s="28">
        <f t="shared" si="15"/>
        <v>3100.3678167777666</v>
      </c>
      <c r="GT18" s="28">
        <f t="shared" si="15"/>
        <v>3227.4828972656546</v>
      </c>
      <c r="GU18" s="28">
        <f t="shared" si="16"/>
        <v>3359.8096960535463</v>
      </c>
      <c r="GV18" s="28">
        <f t="shared" si="16"/>
        <v>3497.5618935917414</v>
      </c>
      <c r="GW18" s="28">
        <f t="shared" si="16"/>
        <v>3640.9619312290024</v>
      </c>
      <c r="GX18" s="28">
        <f t="shared" si="16"/>
        <v>3790.241370409391</v>
      </c>
      <c r="GY18" s="28">
        <f t="shared" si="16"/>
        <v>3945.6412665961757</v>
      </c>
      <c r="GZ18" s="28">
        <f t="shared" si="16"/>
        <v>4107.4125585266183</v>
      </c>
      <c r="HA18" s="28">
        <f t="shared" si="16"/>
        <v>4275.8164734262091</v>
      </c>
      <c r="HB18" s="28">
        <f t="shared" si="16"/>
        <v>4451.124948836683</v>
      </c>
      <c r="HC18" s="28">
        <f t="shared" si="16"/>
        <v>4633.6210717389868</v>
      </c>
      <c r="HD18" s="28">
        <f t="shared" si="16"/>
        <v>4823.599535680285</v>
      </c>
      <c r="HE18" s="28">
        <f t="shared" si="16"/>
        <v>5021.3671166431768</v>
      </c>
      <c r="HF18" s="28">
        <f t="shared" si="16"/>
        <v>5227.2431684255471</v>
      </c>
      <c r="HG18" s="28">
        <f t="shared" si="16"/>
        <v>5441.5601383309941</v>
      </c>
      <c r="HH18" s="28">
        <f t="shared" si="16"/>
        <v>5664.6641040025643</v>
      </c>
    </row>
    <row r="19" spans="1:216" ht="16.5" customHeight="1" x14ac:dyDescent="0.2">
      <c r="A19" s="22">
        <f t="shared" si="18"/>
        <v>7</v>
      </c>
      <c r="B19" s="22"/>
      <c r="C19" s="23" t="s">
        <v>234</v>
      </c>
      <c r="D19" s="24"/>
      <c r="E19" s="20">
        <v>113.54772222222221</v>
      </c>
      <c r="F19" s="20">
        <v>3.78</v>
      </c>
      <c r="G19" s="25">
        <v>5.053333333333334E-2</v>
      </c>
      <c r="H19" s="26">
        <f t="shared" si="0"/>
        <v>4.894444444444445E-2</v>
      </c>
      <c r="I19" s="26">
        <f t="shared" si="0"/>
        <v>4.735555555555556E-2</v>
      </c>
      <c r="J19" s="26">
        <f t="shared" si="0"/>
        <v>4.5766666666666671E-2</v>
      </c>
      <c r="K19" s="26">
        <f t="shared" si="0"/>
        <v>4.4177777777777781E-2</v>
      </c>
      <c r="L19" s="26">
        <f t="shared" si="0"/>
        <v>4.2588888888888891E-2</v>
      </c>
      <c r="M19" s="26">
        <f t="shared" si="19"/>
        <v>4.1000000000000002E-2</v>
      </c>
      <c r="N19" s="25">
        <f t="shared" si="20"/>
        <v>7.7800363623381275E-2</v>
      </c>
      <c r="P19" s="27">
        <f t="shared" si="1"/>
        <v>-113.54772222222221</v>
      </c>
      <c r="Q19" s="28">
        <f t="shared" si="2"/>
        <v>3.9710159999999997</v>
      </c>
      <c r="R19" s="28">
        <f t="shared" si="3"/>
        <v>4.1716846751999999</v>
      </c>
      <c r="S19" s="28">
        <f t="shared" si="3"/>
        <v>4.3824938074534394</v>
      </c>
      <c r="T19" s="28">
        <f t="shared" si="3"/>
        <v>4.6039558278567529</v>
      </c>
      <c r="U19" s="28">
        <f t="shared" si="3"/>
        <v>4.8366090623577804</v>
      </c>
      <c r="V19" s="28">
        <f t="shared" si="4"/>
        <v>5.0733342059098474</v>
      </c>
      <c r="W19" s="28">
        <f t="shared" si="4"/>
        <v>5.3135847657497113</v>
      </c>
      <c r="X19" s="28">
        <f t="shared" si="4"/>
        <v>5.5567698285288571</v>
      </c>
      <c r="Y19" s="28">
        <f t="shared" si="4"/>
        <v>5.8022555711758654</v>
      </c>
      <c r="Z19" s="28">
        <f t="shared" si="4"/>
        <v>6.0493671890016101</v>
      </c>
      <c r="AA19" s="28">
        <f t="shared" si="5"/>
        <v>6.2973912437506758</v>
      </c>
      <c r="AB19" s="28">
        <f t="shared" si="5"/>
        <v>6.5555842847444534</v>
      </c>
      <c r="AC19" s="28">
        <f t="shared" si="5"/>
        <v>6.8243632404189754</v>
      </c>
      <c r="AD19" s="28">
        <f t="shared" si="5"/>
        <v>7.1041621332761524</v>
      </c>
      <c r="AE19" s="28">
        <f t="shared" si="5"/>
        <v>7.3954327807404745</v>
      </c>
      <c r="AF19" s="28">
        <f t="shared" si="5"/>
        <v>7.698645524750833</v>
      </c>
      <c r="AG19" s="28">
        <f t="shared" si="5"/>
        <v>8.0142899912656169</v>
      </c>
      <c r="AH19" s="28">
        <f t="shared" si="5"/>
        <v>8.3428758809075063</v>
      </c>
      <c r="AI19" s="28">
        <f t="shared" si="5"/>
        <v>8.6849337920247134</v>
      </c>
      <c r="AJ19" s="28">
        <f t="shared" si="5"/>
        <v>9.0410160774977264</v>
      </c>
      <c r="AK19" s="28">
        <f t="shared" si="5"/>
        <v>9.4116977366751318</v>
      </c>
      <c r="AL19" s="28">
        <f t="shared" si="5"/>
        <v>9.7975773438788121</v>
      </c>
      <c r="AM19" s="28">
        <f t="shared" si="5"/>
        <v>10.199278014977843</v>
      </c>
      <c r="AN19" s="28">
        <f t="shared" si="5"/>
        <v>10.617448413591934</v>
      </c>
      <c r="AO19" s="28">
        <f t="shared" si="5"/>
        <v>11.052763798549202</v>
      </c>
      <c r="AP19" s="28">
        <f t="shared" si="5"/>
        <v>11.505927114289719</v>
      </c>
      <c r="AQ19" s="28">
        <f t="shared" si="6"/>
        <v>11.977670125975596</v>
      </c>
      <c r="AR19" s="28">
        <f t="shared" si="6"/>
        <v>12.468754601140594</v>
      </c>
      <c r="AS19" s="28">
        <f t="shared" si="6"/>
        <v>12.979973539787357</v>
      </c>
      <c r="AT19" s="28">
        <f t="shared" si="6"/>
        <v>13.512152454918638</v>
      </c>
      <c r="AU19" s="28">
        <f t="shared" si="6"/>
        <v>14.066150705570301</v>
      </c>
      <c r="AV19" s="28">
        <f t="shared" si="6"/>
        <v>14.642862884498683</v>
      </c>
      <c r="AW19" s="28">
        <f t="shared" si="6"/>
        <v>15.243220262763128</v>
      </c>
      <c r="AX19" s="28">
        <f t="shared" si="6"/>
        <v>15.868192293536415</v>
      </c>
      <c r="AY19" s="28">
        <f t="shared" si="6"/>
        <v>16.518788177571405</v>
      </c>
      <c r="AZ19" s="28">
        <f t="shared" si="6"/>
        <v>17.196058492851833</v>
      </c>
      <c r="BA19" s="28">
        <f t="shared" si="6"/>
        <v>17.901096891058756</v>
      </c>
      <c r="BB19" s="28">
        <f t="shared" si="6"/>
        <v>18.635041863592164</v>
      </c>
      <c r="BC19" s="28">
        <f t="shared" si="6"/>
        <v>19.39907857999944</v>
      </c>
      <c r="BD19" s="28">
        <f t="shared" si="6"/>
        <v>20.194440801779415</v>
      </c>
      <c r="BE19" s="28">
        <f t="shared" si="6"/>
        <v>21.022412874652368</v>
      </c>
      <c r="BF19" s="28">
        <f t="shared" si="6"/>
        <v>21.884331802513113</v>
      </c>
      <c r="BG19" s="28">
        <f t="shared" si="7"/>
        <v>22.781589406416149</v>
      </c>
      <c r="BH19" s="28">
        <f t="shared" si="7"/>
        <v>23.71563457207921</v>
      </c>
      <c r="BI19" s="28">
        <f t="shared" si="7"/>
        <v>24.687975589534457</v>
      </c>
      <c r="BJ19" s="28">
        <f t="shared" si="7"/>
        <v>25.700182588705367</v>
      </c>
      <c r="BK19" s="28">
        <f t="shared" si="7"/>
        <v>26.753890074842285</v>
      </c>
      <c r="BL19" s="28">
        <f t="shared" si="7"/>
        <v>27.850799567910816</v>
      </c>
      <c r="BM19" s="28">
        <f t="shared" si="7"/>
        <v>28.992682350195157</v>
      </c>
      <c r="BN19" s="28">
        <f t="shared" si="7"/>
        <v>30.181382326553155</v>
      </c>
      <c r="BO19" s="28">
        <f t="shared" si="7"/>
        <v>31.418819001941831</v>
      </c>
      <c r="BP19" s="28">
        <f t="shared" si="7"/>
        <v>32.706990581021444</v>
      </c>
      <c r="BQ19" s="28">
        <f t="shared" si="7"/>
        <v>34.04797719484332</v>
      </c>
      <c r="BR19" s="28">
        <f t="shared" si="7"/>
        <v>35.443944259831895</v>
      </c>
      <c r="BS19" s="28">
        <f t="shared" si="7"/>
        <v>36.897145974484999</v>
      </c>
      <c r="BT19" s="28">
        <f t="shared" si="7"/>
        <v>38.409928959438879</v>
      </c>
      <c r="BU19" s="28">
        <f t="shared" si="7"/>
        <v>39.984736046775872</v>
      </c>
      <c r="BV19" s="28">
        <f t="shared" si="7"/>
        <v>41.62411022469368</v>
      </c>
      <c r="BW19" s="28">
        <f t="shared" si="8"/>
        <v>43.330698743906119</v>
      </c>
      <c r="BX19" s="28">
        <f t="shared" si="8"/>
        <v>45.107257392406268</v>
      </c>
      <c r="BY19" s="28">
        <f t="shared" si="8"/>
        <v>46.956654945494918</v>
      </c>
      <c r="BZ19" s="28">
        <f t="shared" si="8"/>
        <v>48.881877798260206</v>
      </c>
      <c r="CA19" s="28">
        <f t="shared" si="8"/>
        <v>50.886034787988869</v>
      </c>
      <c r="CB19" s="28">
        <f t="shared" si="8"/>
        <v>52.97236221429641</v>
      </c>
      <c r="CC19" s="28">
        <f t="shared" si="8"/>
        <v>55.144229065082563</v>
      </c>
      <c r="CD19" s="28">
        <f t="shared" si="8"/>
        <v>57.405142456750944</v>
      </c>
      <c r="CE19" s="28">
        <f t="shared" si="8"/>
        <v>59.758753297477732</v>
      </c>
      <c r="CF19" s="28">
        <f t="shared" si="8"/>
        <v>62.208862182674316</v>
      </c>
      <c r="CG19" s="28">
        <f t="shared" si="8"/>
        <v>64.759425532163959</v>
      </c>
      <c r="CH19" s="28">
        <f t="shared" si="8"/>
        <v>67.414561978982675</v>
      </c>
      <c r="CI19" s="28">
        <f t="shared" si="8"/>
        <v>70.178559020120957</v>
      </c>
      <c r="CJ19" s="28">
        <f t="shared" si="8"/>
        <v>73.05587993994591</v>
      </c>
      <c r="CK19" s="28">
        <f t="shared" si="8"/>
        <v>76.051171017483682</v>
      </c>
      <c r="CL19" s="28">
        <f t="shared" si="8"/>
        <v>79.169269029200507</v>
      </c>
      <c r="CM19" s="28">
        <f t="shared" si="9"/>
        <v>82.415209059397725</v>
      </c>
      <c r="CN19" s="28">
        <f t="shared" si="9"/>
        <v>85.794232630833022</v>
      </c>
      <c r="CO19" s="28">
        <f t="shared" si="9"/>
        <v>89.311796168697171</v>
      </c>
      <c r="CP19" s="28">
        <f t="shared" si="9"/>
        <v>92.973579811613746</v>
      </c>
      <c r="CQ19" s="28">
        <f t="shared" si="9"/>
        <v>96.785496583889909</v>
      </c>
      <c r="CR19" s="28">
        <f t="shared" si="9"/>
        <v>100.75370194382938</v>
      </c>
      <c r="CS19" s="28">
        <f t="shared" si="9"/>
        <v>104.88460372352638</v>
      </c>
      <c r="CT19" s="28">
        <f t="shared" si="9"/>
        <v>109.18487247619096</v>
      </c>
      <c r="CU19" s="28">
        <f t="shared" si="9"/>
        <v>113.66145224771478</v>
      </c>
      <c r="CV19" s="28">
        <f t="shared" si="9"/>
        <v>118.32157178987107</v>
      </c>
      <c r="CW19" s="28">
        <f t="shared" si="9"/>
        <v>123.17275623325578</v>
      </c>
      <c r="CX19" s="28">
        <f t="shared" si="9"/>
        <v>128.22283923881926</v>
      </c>
      <c r="CY19" s="28">
        <f t="shared" si="9"/>
        <v>133.47997564761084</v>
      </c>
      <c r="CZ19" s="28">
        <f t="shared" si="9"/>
        <v>138.95265464916287</v>
      </c>
      <c r="DA19" s="28">
        <f t="shared" si="9"/>
        <v>144.64971348977852</v>
      </c>
      <c r="DB19" s="28">
        <f t="shared" si="9"/>
        <v>150.58035174285942</v>
      </c>
      <c r="DC19" s="28">
        <f t="shared" si="10"/>
        <v>156.75414616431664</v>
      </c>
      <c r="DD19" s="28">
        <f t="shared" si="10"/>
        <v>163.18106615705361</v>
      </c>
      <c r="DE19" s="28">
        <f t="shared" si="10"/>
        <v>169.87148986949279</v>
      </c>
      <c r="DF19" s="28">
        <f t="shared" si="10"/>
        <v>176.83622095414199</v>
      </c>
      <c r="DG19" s="28">
        <f t="shared" si="10"/>
        <v>184.08650601326181</v>
      </c>
      <c r="DH19" s="28">
        <f t="shared" si="10"/>
        <v>191.63405275980554</v>
      </c>
      <c r="DI19" s="28">
        <f t="shared" si="10"/>
        <v>199.49104892295756</v>
      </c>
      <c r="DJ19" s="28">
        <f t="shared" si="10"/>
        <v>207.6701819287988</v>
      </c>
      <c r="DK19" s="28">
        <f t="shared" si="10"/>
        <v>216.18465938787952</v>
      </c>
      <c r="DL19" s="28">
        <f t="shared" si="10"/>
        <v>225.04823042278255</v>
      </c>
      <c r="DM19" s="28">
        <f t="shared" si="10"/>
        <v>234.27520787011662</v>
      </c>
      <c r="DN19" s="28">
        <f t="shared" si="10"/>
        <v>243.88049139279138</v>
      </c>
      <c r="DO19" s="28">
        <f t="shared" si="10"/>
        <v>253.87959153989581</v>
      </c>
      <c r="DP19" s="28">
        <f t="shared" si="10"/>
        <v>264.28865479303153</v>
      </c>
      <c r="DQ19" s="28">
        <f t="shared" si="10"/>
        <v>275.1244896395458</v>
      </c>
      <c r="DR19" s="28">
        <f t="shared" si="10"/>
        <v>286.40459371476715</v>
      </c>
      <c r="DS19" s="28">
        <f t="shared" si="11"/>
        <v>298.1471820570726</v>
      </c>
      <c r="DT19" s="28">
        <f t="shared" si="11"/>
        <v>310.37121652141258</v>
      </c>
      <c r="DU19" s="28">
        <f t="shared" si="11"/>
        <v>323.09643639879044</v>
      </c>
      <c r="DV19" s="28">
        <f t="shared" si="11"/>
        <v>336.34339029114085</v>
      </c>
      <c r="DW19" s="28">
        <f t="shared" si="11"/>
        <v>350.13346929307761</v>
      </c>
      <c r="DX19" s="28">
        <f t="shared" si="11"/>
        <v>364.48894153409378</v>
      </c>
      <c r="DY19" s="28">
        <f t="shared" si="11"/>
        <v>379.43298813699158</v>
      </c>
      <c r="DZ19" s="28">
        <f t="shared" si="11"/>
        <v>394.98974065060821</v>
      </c>
      <c r="EA19" s="28">
        <f t="shared" si="11"/>
        <v>411.18432001728314</v>
      </c>
      <c r="EB19" s="28">
        <f t="shared" si="11"/>
        <v>428.0428771379917</v>
      </c>
      <c r="EC19" s="28">
        <f t="shared" si="11"/>
        <v>445.59263510064932</v>
      </c>
      <c r="ED19" s="28">
        <f t="shared" si="11"/>
        <v>463.86193313977589</v>
      </c>
      <c r="EE19" s="28">
        <f t="shared" si="11"/>
        <v>482.88027239850669</v>
      </c>
      <c r="EF19" s="28">
        <f t="shared" si="11"/>
        <v>502.67836356684541</v>
      </c>
      <c r="EG19" s="28">
        <f t="shared" si="11"/>
        <v>523.28817647308608</v>
      </c>
      <c r="EH19" s="28">
        <f t="shared" si="11"/>
        <v>544.74299170848258</v>
      </c>
      <c r="EI19" s="28">
        <f t="shared" si="12"/>
        <v>567.07745436853031</v>
      </c>
      <c r="EJ19" s="28">
        <f t="shared" si="12"/>
        <v>590.32762999763997</v>
      </c>
      <c r="EK19" s="28">
        <f t="shared" si="12"/>
        <v>614.53106282754322</v>
      </c>
      <c r="EL19" s="28">
        <f t="shared" si="12"/>
        <v>639.72683640347248</v>
      </c>
      <c r="EM19" s="28">
        <f t="shared" si="12"/>
        <v>665.95563669601484</v>
      </c>
      <c r="EN19" s="28">
        <f t="shared" si="12"/>
        <v>693.25981780055145</v>
      </c>
      <c r="EO19" s="28">
        <f t="shared" si="12"/>
        <v>721.68347033037401</v>
      </c>
      <c r="EP19" s="28">
        <f t="shared" si="12"/>
        <v>751.27249261391933</v>
      </c>
      <c r="EQ19" s="28">
        <f t="shared" si="12"/>
        <v>782.07466481108997</v>
      </c>
      <c r="ER19" s="28">
        <f t="shared" si="12"/>
        <v>814.13972606834466</v>
      </c>
      <c r="ES19" s="28">
        <f t="shared" si="12"/>
        <v>847.51945483714678</v>
      </c>
      <c r="ET19" s="28">
        <f t="shared" si="12"/>
        <v>882.26775248546971</v>
      </c>
      <c r="EU19" s="28">
        <f t="shared" si="12"/>
        <v>918.44073033737391</v>
      </c>
      <c r="EV19" s="28">
        <f t="shared" si="12"/>
        <v>956.09680028120613</v>
      </c>
      <c r="EW19" s="28">
        <f t="shared" si="12"/>
        <v>995.29676909273553</v>
      </c>
      <c r="EX19" s="28">
        <f t="shared" si="12"/>
        <v>1036.1039366255377</v>
      </c>
      <c r="EY19" s="28">
        <f t="shared" si="13"/>
        <v>1078.5841980271846</v>
      </c>
      <c r="EZ19" s="28">
        <f t="shared" si="13"/>
        <v>1122.8061501462992</v>
      </c>
      <c r="FA19" s="28">
        <f t="shared" si="13"/>
        <v>1168.8412023022972</v>
      </c>
      <c r="FB19" s="28">
        <f t="shared" si="13"/>
        <v>1216.7636915966914</v>
      </c>
      <c r="FC19" s="28">
        <f t="shared" si="13"/>
        <v>1266.6510029521557</v>
      </c>
      <c r="FD19" s="28">
        <f t="shared" si="13"/>
        <v>1318.583694073194</v>
      </c>
      <c r="FE19" s="28">
        <f t="shared" si="13"/>
        <v>1372.6456255301948</v>
      </c>
      <c r="FF19" s="28">
        <f t="shared" si="13"/>
        <v>1428.9240961769326</v>
      </c>
      <c r="FG19" s="28">
        <f t="shared" si="13"/>
        <v>1487.5099841201868</v>
      </c>
      <c r="FH19" s="28">
        <f t="shared" si="13"/>
        <v>1548.4978934691144</v>
      </c>
      <c r="FI19" s="28">
        <f t="shared" si="13"/>
        <v>1611.9863071013481</v>
      </c>
      <c r="FJ19" s="28">
        <f t="shared" si="13"/>
        <v>1678.0777456925032</v>
      </c>
      <c r="FK19" s="28">
        <f t="shared" si="13"/>
        <v>1746.8789332658957</v>
      </c>
      <c r="FL19" s="28">
        <f t="shared" si="13"/>
        <v>1818.5009695297974</v>
      </c>
      <c r="FM19" s="28">
        <f t="shared" si="13"/>
        <v>1893.059509280519</v>
      </c>
      <c r="FN19" s="28">
        <f t="shared" si="13"/>
        <v>1970.6749491610201</v>
      </c>
      <c r="FO19" s="28">
        <f t="shared" si="14"/>
        <v>2051.472622076622</v>
      </c>
      <c r="FP19" s="28">
        <f t="shared" si="14"/>
        <v>2135.5829995817635</v>
      </c>
      <c r="FQ19" s="28">
        <f t="shared" si="14"/>
        <v>2223.1419025646155</v>
      </c>
      <c r="FR19" s="28">
        <f t="shared" si="14"/>
        <v>2314.2907205697647</v>
      </c>
      <c r="FS19" s="28">
        <f t="shared" si="14"/>
        <v>2409.1766401131249</v>
      </c>
      <c r="FT19" s="28">
        <f t="shared" si="14"/>
        <v>2507.952882357763</v>
      </c>
      <c r="FU19" s="28">
        <f t="shared" si="14"/>
        <v>2610.7789505344313</v>
      </c>
      <c r="FV19" s="28">
        <f t="shared" si="14"/>
        <v>2717.8208875063428</v>
      </c>
      <c r="FW19" s="28">
        <f t="shared" si="14"/>
        <v>2829.2515438941027</v>
      </c>
      <c r="FX19" s="28">
        <f t="shared" si="14"/>
        <v>2945.2508571937606</v>
      </c>
      <c r="FY19" s="28">
        <f t="shared" si="14"/>
        <v>3066.0061423387046</v>
      </c>
      <c r="FZ19" s="28">
        <f t="shared" si="14"/>
        <v>3191.7123941745913</v>
      </c>
      <c r="GA19" s="28">
        <f t="shared" si="14"/>
        <v>3322.5726023357493</v>
      </c>
      <c r="GB19" s="28">
        <f t="shared" si="14"/>
        <v>3458.7980790315146</v>
      </c>
      <c r="GC19" s="28">
        <f t="shared" si="14"/>
        <v>3600.6088002718066</v>
      </c>
      <c r="GD19" s="28">
        <f t="shared" si="14"/>
        <v>3748.2337610829504</v>
      </c>
      <c r="GE19" s="28">
        <f t="shared" si="15"/>
        <v>3901.9113452873512</v>
      </c>
      <c r="GF19" s="28">
        <f t="shared" si="15"/>
        <v>4061.8897104441321</v>
      </c>
      <c r="GG19" s="28">
        <f t="shared" si="15"/>
        <v>4228.427188572341</v>
      </c>
      <c r="GH19" s="28">
        <f t="shared" si="15"/>
        <v>4401.7927033038068</v>
      </c>
      <c r="GI19" s="28">
        <f t="shared" si="15"/>
        <v>4582.2662041392623</v>
      </c>
      <c r="GJ19" s="28">
        <f t="shared" si="15"/>
        <v>4770.1391185089715</v>
      </c>
      <c r="GK19" s="28">
        <f t="shared" si="15"/>
        <v>4965.7148223678387</v>
      </c>
      <c r="GL19" s="28">
        <f t="shared" si="15"/>
        <v>5169.3091300849201</v>
      </c>
      <c r="GM19" s="28">
        <f t="shared" si="15"/>
        <v>5381.2508044184015</v>
      </c>
      <c r="GN19" s="28">
        <f t="shared" si="15"/>
        <v>5601.8820873995555</v>
      </c>
      <c r="GO19" s="28">
        <f t="shared" si="15"/>
        <v>5831.5592529829373</v>
      </c>
      <c r="GP19" s="28">
        <f t="shared" si="15"/>
        <v>6070.6531823552377</v>
      </c>
      <c r="GQ19" s="28">
        <f t="shared" si="15"/>
        <v>6319.5499628318021</v>
      </c>
      <c r="GR19" s="28">
        <f t="shared" si="15"/>
        <v>6578.6515113079058</v>
      </c>
      <c r="GS19" s="28">
        <f t="shared" si="15"/>
        <v>6848.3762232715299</v>
      </c>
      <c r="GT19" s="28">
        <f t="shared" si="15"/>
        <v>7129.1596484256625</v>
      </c>
      <c r="GU19" s="28">
        <f t="shared" si="16"/>
        <v>7421.4551940111141</v>
      </c>
      <c r="GV19" s="28">
        <f t="shared" si="16"/>
        <v>7725.7348569655696</v>
      </c>
      <c r="GW19" s="28">
        <f t="shared" si="16"/>
        <v>8042.4899861011572</v>
      </c>
      <c r="GX19" s="28">
        <f t="shared" si="16"/>
        <v>8372.2320755313049</v>
      </c>
      <c r="GY19" s="28">
        <f t="shared" si="16"/>
        <v>8715.493590628088</v>
      </c>
      <c r="GZ19" s="28">
        <f t="shared" si="16"/>
        <v>9072.8288278438395</v>
      </c>
      <c r="HA19" s="28">
        <f t="shared" si="16"/>
        <v>9444.8148097854355</v>
      </c>
      <c r="HB19" s="28">
        <f t="shared" si="16"/>
        <v>9832.0522169866381</v>
      </c>
      <c r="HC19" s="28">
        <f t="shared" si="16"/>
        <v>10235.16635788309</v>
      </c>
      <c r="HD19" s="28">
        <f t="shared" si="16"/>
        <v>10654.808178556295</v>
      </c>
      <c r="HE19" s="28">
        <f t="shared" si="16"/>
        <v>11091.655313877103</v>
      </c>
      <c r="HF19" s="28">
        <f t="shared" si="16"/>
        <v>11546.413181746064</v>
      </c>
      <c r="HG19" s="28">
        <f t="shared" si="16"/>
        <v>12019.816122197652</v>
      </c>
      <c r="HH19" s="28">
        <f t="shared" si="16"/>
        <v>12512.628583207754</v>
      </c>
    </row>
    <row r="20" spans="1:216" ht="16.5" customHeight="1" x14ac:dyDescent="0.2">
      <c r="A20" s="22">
        <f t="shared" si="18"/>
        <v>8</v>
      </c>
      <c r="B20" s="22"/>
      <c r="C20" s="23" t="s">
        <v>235</v>
      </c>
      <c r="D20" s="24"/>
      <c r="E20" s="20">
        <v>84.288277777777765</v>
      </c>
      <c r="F20" s="20">
        <v>3.71</v>
      </c>
      <c r="G20" s="25">
        <v>4.9999999999999996E-2</v>
      </c>
      <c r="H20" s="26">
        <f t="shared" si="0"/>
        <v>4.8499999999999995E-2</v>
      </c>
      <c r="I20" s="26">
        <f t="shared" si="0"/>
        <v>4.6999999999999993E-2</v>
      </c>
      <c r="J20" s="26">
        <f t="shared" si="0"/>
        <v>4.5499999999999992E-2</v>
      </c>
      <c r="K20" s="26">
        <f t="shared" si="0"/>
        <v>4.3999999999999991E-2</v>
      </c>
      <c r="L20" s="26">
        <f t="shared" si="0"/>
        <v>4.2499999999999989E-2</v>
      </c>
      <c r="M20" s="26">
        <f t="shared" si="19"/>
        <v>4.1000000000000002E-2</v>
      </c>
      <c r="N20" s="25">
        <f t="shared" si="20"/>
        <v>8.9439608088184519E-2</v>
      </c>
      <c r="P20" s="27">
        <f t="shared" si="1"/>
        <v>-84.288277777777765</v>
      </c>
      <c r="Q20" s="28">
        <f t="shared" si="2"/>
        <v>3.8955000000000002</v>
      </c>
      <c r="R20" s="28">
        <f t="shared" si="3"/>
        <v>4.0902750000000001</v>
      </c>
      <c r="S20" s="28">
        <f t="shared" si="3"/>
        <v>4.2947887500000004</v>
      </c>
      <c r="T20" s="28">
        <f t="shared" si="3"/>
        <v>4.5095281875000008</v>
      </c>
      <c r="U20" s="28">
        <f t="shared" si="3"/>
        <v>4.735004596875001</v>
      </c>
      <c r="V20" s="28">
        <f t="shared" si="4"/>
        <v>4.964652319823438</v>
      </c>
      <c r="W20" s="28">
        <f t="shared" si="4"/>
        <v>5.1979909788551391</v>
      </c>
      <c r="X20" s="28">
        <f t="shared" si="4"/>
        <v>5.4344995683930488</v>
      </c>
      <c r="Y20" s="28">
        <f t="shared" si="4"/>
        <v>5.6736175494023433</v>
      </c>
      <c r="Z20" s="28">
        <f t="shared" si="4"/>
        <v>5.914746295251943</v>
      </c>
      <c r="AA20" s="28">
        <f t="shared" si="5"/>
        <v>6.157250893357272</v>
      </c>
      <c r="AB20" s="28">
        <f t="shared" si="5"/>
        <v>6.40969817998492</v>
      </c>
      <c r="AC20" s="28">
        <f t="shared" si="5"/>
        <v>6.6724958053643011</v>
      </c>
      <c r="AD20" s="28">
        <f t="shared" si="5"/>
        <v>6.9460681333842373</v>
      </c>
      <c r="AE20" s="28">
        <f t="shared" si="5"/>
        <v>7.230856926852991</v>
      </c>
      <c r="AF20" s="28">
        <f t="shared" si="5"/>
        <v>7.5273220608539635</v>
      </c>
      <c r="AG20" s="28">
        <f t="shared" si="5"/>
        <v>7.8359422653489759</v>
      </c>
      <c r="AH20" s="28">
        <f t="shared" si="5"/>
        <v>8.1572158982282836</v>
      </c>
      <c r="AI20" s="28">
        <f t="shared" si="5"/>
        <v>8.4916617500556431</v>
      </c>
      <c r="AJ20" s="28">
        <f t="shared" si="5"/>
        <v>8.839819881807923</v>
      </c>
      <c r="AK20" s="28">
        <f t="shared" si="5"/>
        <v>9.2022524969620481</v>
      </c>
      <c r="AL20" s="28">
        <f t="shared" si="5"/>
        <v>9.5795448493374913</v>
      </c>
      <c r="AM20" s="28">
        <f t="shared" si="5"/>
        <v>9.9723061881603279</v>
      </c>
      <c r="AN20" s="28">
        <f t="shared" si="5"/>
        <v>10.3811707418749</v>
      </c>
      <c r="AO20" s="28">
        <f t="shared" si="5"/>
        <v>10.80679874229177</v>
      </c>
      <c r="AP20" s="28">
        <f t="shared" si="5"/>
        <v>11.249877490725732</v>
      </c>
      <c r="AQ20" s="28">
        <f t="shared" si="6"/>
        <v>11.711122467845486</v>
      </c>
      <c r="AR20" s="28">
        <f t="shared" si="6"/>
        <v>12.19127848902715</v>
      </c>
      <c r="AS20" s="28">
        <f t="shared" si="6"/>
        <v>12.691120907077263</v>
      </c>
      <c r="AT20" s="28">
        <f t="shared" si="6"/>
        <v>13.211456864267429</v>
      </c>
      <c r="AU20" s="28">
        <f t="shared" si="6"/>
        <v>13.753126595702392</v>
      </c>
      <c r="AV20" s="28">
        <f t="shared" si="6"/>
        <v>14.317004786126189</v>
      </c>
      <c r="AW20" s="28">
        <f t="shared" si="6"/>
        <v>14.904001982357361</v>
      </c>
      <c r="AX20" s="28">
        <f t="shared" si="6"/>
        <v>15.515066063634011</v>
      </c>
      <c r="AY20" s="28">
        <f t="shared" si="6"/>
        <v>16.151183772243005</v>
      </c>
      <c r="AZ20" s="28">
        <f t="shared" si="6"/>
        <v>16.813382306904966</v>
      </c>
      <c r="BA20" s="28">
        <f t="shared" si="6"/>
        <v>17.502730981488067</v>
      </c>
      <c r="BB20" s="28">
        <f t="shared" si="6"/>
        <v>18.220342951729076</v>
      </c>
      <c r="BC20" s="28">
        <f t="shared" si="6"/>
        <v>18.967377012749967</v>
      </c>
      <c r="BD20" s="28">
        <f t="shared" si="6"/>
        <v>19.745039470272715</v>
      </c>
      <c r="BE20" s="28">
        <f t="shared" si="6"/>
        <v>20.554586088553894</v>
      </c>
      <c r="BF20" s="28">
        <f t="shared" si="6"/>
        <v>21.397324118184603</v>
      </c>
      <c r="BG20" s="28">
        <f t="shared" si="7"/>
        <v>22.274614407030171</v>
      </c>
      <c r="BH20" s="28">
        <f t="shared" si="7"/>
        <v>23.187873597718408</v>
      </c>
      <c r="BI20" s="28">
        <f t="shared" si="7"/>
        <v>24.138576415224861</v>
      </c>
      <c r="BJ20" s="28">
        <f t="shared" si="7"/>
        <v>25.12825804824908</v>
      </c>
      <c r="BK20" s="28">
        <f t="shared" si="7"/>
        <v>26.158516628227289</v>
      </c>
      <c r="BL20" s="28">
        <f t="shared" si="7"/>
        <v>27.231015809984605</v>
      </c>
      <c r="BM20" s="28">
        <f t="shared" si="7"/>
        <v>28.347487458193971</v>
      </c>
      <c r="BN20" s="28">
        <f t="shared" si="7"/>
        <v>29.509734443979923</v>
      </c>
      <c r="BO20" s="28">
        <f t="shared" si="7"/>
        <v>30.719633556183098</v>
      </c>
      <c r="BP20" s="28">
        <f t="shared" si="7"/>
        <v>31.979138531986603</v>
      </c>
      <c r="BQ20" s="28">
        <f t="shared" si="7"/>
        <v>33.290283211798048</v>
      </c>
      <c r="BR20" s="28">
        <f t="shared" si="7"/>
        <v>34.655184823481768</v>
      </c>
      <c r="BS20" s="28">
        <f t="shared" si="7"/>
        <v>36.076047401244516</v>
      </c>
      <c r="BT20" s="28">
        <f t="shared" si="7"/>
        <v>37.555165344695538</v>
      </c>
      <c r="BU20" s="28">
        <f t="shared" si="7"/>
        <v>39.09492712382805</v>
      </c>
      <c r="BV20" s="28">
        <f t="shared" si="7"/>
        <v>40.697819135905</v>
      </c>
      <c r="BW20" s="28">
        <f t="shared" si="8"/>
        <v>42.3664297204771</v>
      </c>
      <c r="BX20" s="28">
        <f t="shared" si="8"/>
        <v>44.10345333901666</v>
      </c>
      <c r="BY20" s="28">
        <f t="shared" si="8"/>
        <v>45.911694925916343</v>
      </c>
      <c r="BZ20" s="28">
        <f t="shared" si="8"/>
        <v>47.79407441787891</v>
      </c>
      <c r="CA20" s="28">
        <f t="shared" si="8"/>
        <v>49.753631469011943</v>
      </c>
      <c r="CB20" s="28">
        <f t="shared" si="8"/>
        <v>51.79353035924143</v>
      </c>
      <c r="CC20" s="28">
        <f t="shared" si="8"/>
        <v>53.917065103970323</v>
      </c>
      <c r="CD20" s="28">
        <f t="shared" si="8"/>
        <v>56.1276647732331</v>
      </c>
      <c r="CE20" s="28">
        <f t="shared" si="8"/>
        <v>58.428899028935653</v>
      </c>
      <c r="CF20" s="28">
        <f t="shared" si="8"/>
        <v>60.824483889122014</v>
      </c>
      <c r="CG20" s="28">
        <f t="shared" si="8"/>
        <v>63.31828772857601</v>
      </c>
      <c r="CH20" s="28">
        <f t="shared" si="8"/>
        <v>65.914337525447621</v>
      </c>
      <c r="CI20" s="28">
        <f t="shared" si="8"/>
        <v>68.616825363990969</v>
      </c>
      <c r="CJ20" s="28">
        <f t="shared" si="8"/>
        <v>71.430115203914596</v>
      </c>
      <c r="CK20" s="28">
        <f t="shared" si="8"/>
        <v>74.358749927275085</v>
      </c>
      <c r="CL20" s="28">
        <f t="shared" si="8"/>
        <v>77.407458674293352</v>
      </c>
      <c r="CM20" s="28">
        <f t="shared" si="9"/>
        <v>80.581164479939375</v>
      </c>
      <c r="CN20" s="28">
        <f t="shared" si="9"/>
        <v>83.884992223616877</v>
      </c>
      <c r="CO20" s="28">
        <f t="shared" si="9"/>
        <v>87.324276904785165</v>
      </c>
      <c r="CP20" s="28">
        <f t="shared" si="9"/>
        <v>90.904572257881355</v>
      </c>
      <c r="CQ20" s="28">
        <f t="shared" si="9"/>
        <v>94.631659720454479</v>
      </c>
      <c r="CR20" s="28">
        <f t="shared" si="9"/>
        <v>98.5115577689931</v>
      </c>
      <c r="CS20" s="28">
        <f t="shared" si="9"/>
        <v>102.55053163752181</v>
      </c>
      <c r="CT20" s="28">
        <f t="shared" si="9"/>
        <v>106.7551034346602</v>
      </c>
      <c r="CU20" s="28">
        <f t="shared" si="9"/>
        <v>111.13206267548127</v>
      </c>
      <c r="CV20" s="28">
        <f t="shared" si="9"/>
        <v>115.68847724517599</v>
      </c>
      <c r="CW20" s="28">
        <f t="shared" si="9"/>
        <v>120.43170481222819</v>
      </c>
      <c r="CX20" s="28">
        <f t="shared" si="9"/>
        <v>125.36940470952953</v>
      </c>
      <c r="CY20" s="28">
        <f t="shared" si="9"/>
        <v>130.50955030262023</v>
      </c>
      <c r="CZ20" s="28">
        <f t="shared" si="9"/>
        <v>135.86044186502764</v>
      </c>
      <c r="DA20" s="28">
        <f t="shared" si="9"/>
        <v>141.43071998149375</v>
      </c>
      <c r="DB20" s="28">
        <f t="shared" si="9"/>
        <v>147.22937950073498</v>
      </c>
      <c r="DC20" s="28">
        <f t="shared" si="10"/>
        <v>153.2657840602651</v>
      </c>
      <c r="DD20" s="28">
        <f t="shared" si="10"/>
        <v>159.54968120673595</v>
      </c>
      <c r="DE20" s="28">
        <f t="shared" si="10"/>
        <v>166.09121813621212</v>
      </c>
      <c r="DF20" s="28">
        <f t="shared" si="10"/>
        <v>172.90095807979679</v>
      </c>
      <c r="DG20" s="28">
        <f t="shared" si="10"/>
        <v>179.98989736106844</v>
      </c>
      <c r="DH20" s="28">
        <f t="shared" si="10"/>
        <v>187.36948315287225</v>
      </c>
      <c r="DI20" s="28">
        <f t="shared" si="10"/>
        <v>195.05163196213999</v>
      </c>
      <c r="DJ20" s="28">
        <f t="shared" si="10"/>
        <v>203.04874887258771</v>
      </c>
      <c r="DK20" s="28">
        <f t="shared" si="10"/>
        <v>211.3737475763638</v>
      </c>
      <c r="DL20" s="28">
        <f t="shared" si="10"/>
        <v>220.04007122699468</v>
      </c>
      <c r="DM20" s="28">
        <f t="shared" si="10"/>
        <v>229.06171414730144</v>
      </c>
      <c r="DN20" s="28">
        <f t="shared" si="10"/>
        <v>238.45324442734079</v>
      </c>
      <c r="DO20" s="28">
        <f t="shared" si="10"/>
        <v>248.22982744886176</v>
      </c>
      <c r="DP20" s="28">
        <f t="shared" si="10"/>
        <v>258.40725037426506</v>
      </c>
      <c r="DQ20" s="28">
        <f t="shared" si="10"/>
        <v>269.00194763960991</v>
      </c>
      <c r="DR20" s="28">
        <f t="shared" si="10"/>
        <v>280.03102749283391</v>
      </c>
      <c r="DS20" s="28">
        <f t="shared" si="11"/>
        <v>291.5122996200401</v>
      </c>
      <c r="DT20" s="28">
        <f t="shared" si="11"/>
        <v>303.4643039044617</v>
      </c>
      <c r="DU20" s="28">
        <f t="shared" si="11"/>
        <v>315.90634036454463</v>
      </c>
      <c r="DV20" s="28">
        <f t="shared" si="11"/>
        <v>328.85850031949093</v>
      </c>
      <c r="DW20" s="28">
        <f t="shared" si="11"/>
        <v>342.34169883259005</v>
      </c>
      <c r="DX20" s="28">
        <f t="shared" si="11"/>
        <v>356.37770848472621</v>
      </c>
      <c r="DY20" s="28">
        <f t="shared" si="11"/>
        <v>370.98919453259998</v>
      </c>
      <c r="DZ20" s="28">
        <f t="shared" si="11"/>
        <v>386.19975150843658</v>
      </c>
      <c r="EA20" s="28">
        <f t="shared" si="11"/>
        <v>402.03394132028245</v>
      </c>
      <c r="EB20" s="28">
        <f t="shared" si="11"/>
        <v>418.517332914414</v>
      </c>
      <c r="EC20" s="28">
        <f t="shared" si="11"/>
        <v>435.67654356390494</v>
      </c>
      <c r="ED20" s="28">
        <f t="shared" si="11"/>
        <v>453.53928185002502</v>
      </c>
      <c r="EE20" s="28">
        <f t="shared" si="11"/>
        <v>472.13439240587599</v>
      </c>
      <c r="EF20" s="28">
        <f t="shared" si="11"/>
        <v>491.49190249451686</v>
      </c>
      <c r="EG20" s="28">
        <f t="shared" si="11"/>
        <v>511.64307049679201</v>
      </c>
      <c r="EH20" s="28">
        <f t="shared" si="11"/>
        <v>532.62043638716045</v>
      </c>
      <c r="EI20" s="28">
        <f t="shared" si="12"/>
        <v>554.45787427903394</v>
      </c>
      <c r="EJ20" s="28">
        <f t="shared" si="12"/>
        <v>577.19064712447425</v>
      </c>
      <c r="EK20" s="28">
        <f t="shared" si="12"/>
        <v>600.85546365657763</v>
      </c>
      <c r="EL20" s="28">
        <f t="shared" si="12"/>
        <v>625.49053766649729</v>
      </c>
      <c r="EM20" s="28">
        <f t="shared" si="12"/>
        <v>651.1356497108236</v>
      </c>
      <c r="EN20" s="28">
        <f t="shared" si="12"/>
        <v>677.83221134896735</v>
      </c>
      <c r="EO20" s="28">
        <f t="shared" si="12"/>
        <v>705.62333201427498</v>
      </c>
      <c r="EP20" s="28">
        <f t="shared" si="12"/>
        <v>734.55388862686016</v>
      </c>
      <c r="EQ20" s="28">
        <f t="shared" si="12"/>
        <v>764.67059806056136</v>
      </c>
      <c r="ER20" s="28">
        <f t="shared" si="12"/>
        <v>796.02209258104426</v>
      </c>
      <c r="ES20" s="28">
        <f t="shared" si="12"/>
        <v>828.65899837686698</v>
      </c>
      <c r="ET20" s="28">
        <f t="shared" si="12"/>
        <v>862.63401731031843</v>
      </c>
      <c r="EU20" s="28">
        <f t="shared" si="12"/>
        <v>898.00201202004143</v>
      </c>
      <c r="EV20" s="28">
        <f t="shared" si="12"/>
        <v>934.82009451286308</v>
      </c>
      <c r="EW20" s="28">
        <f t="shared" si="12"/>
        <v>973.14771838789045</v>
      </c>
      <c r="EX20" s="28">
        <f t="shared" si="12"/>
        <v>1013.0467748417939</v>
      </c>
      <c r="EY20" s="28">
        <f t="shared" si="13"/>
        <v>1054.5816926103073</v>
      </c>
      <c r="EZ20" s="28">
        <f t="shared" si="13"/>
        <v>1097.8195420073298</v>
      </c>
      <c r="FA20" s="28">
        <f t="shared" si="13"/>
        <v>1142.8301432296303</v>
      </c>
      <c r="FB20" s="28">
        <f t="shared" si="13"/>
        <v>1189.6861791020451</v>
      </c>
      <c r="FC20" s="28">
        <f t="shared" si="13"/>
        <v>1238.4633124452289</v>
      </c>
      <c r="FD20" s="28">
        <f t="shared" si="13"/>
        <v>1289.2403082554831</v>
      </c>
      <c r="FE20" s="28">
        <f t="shared" si="13"/>
        <v>1342.0991608939578</v>
      </c>
      <c r="FF20" s="28">
        <f t="shared" si="13"/>
        <v>1397.12522649061</v>
      </c>
      <c r="FG20" s="28">
        <f t="shared" si="13"/>
        <v>1454.4073607767248</v>
      </c>
      <c r="FH20" s="28">
        <f t="shared" si="13"/>
        <v>1514.0380625685705</v>
      </c>
      <c r="FI20" s="28">
        <f t="shared" si="13"/>
        <v>1576.1136231338817</v>
      </c>
      <c r="FJ20" s="28">
        <f t="shared" si="13"/>
        <v>1640.7342816823707</v>
      </c>
      <c r="FK20" s="28">
        <f t="shared" si="13"/>
        <v>1708.0043872313477</v>
      </c>
      <c r="FL20" s="28">
        <f t="shared" si="13"/>
        <v>1778.0325671078328</v>
      </c>
      <c r="FM20" s="28">
        <f t="shared" si="13"/>
        <v>1850.9319023592539</v>
      </c>
      <c r="FN20" s="28">
        <f t="shared" si="13"/>
        <v>1926.8201103559832</v>
      </c>
      <c r="FO20" s="28">
        <f t="shared" si="14"/>
        <v>2005.8197348805784</v>
      </c>
      <c r="FP20" s="28">
        <f t="shared" si="14"/>
        <v>2088.058344010682</v>
      </c>
      <c r="FQ20" s="28">
        <f t="shared" si="14"/>
        <v>2173.6687361151198</v>
      </c>
      <c r="FR20" s="28">
        <f t="shared" si="14"/>
        <v>2262.7891542958396</v>
      </c>
      <c r="FS20" s="28">
        <f t="shared" si="14"/>
        <v>2355.5635096219689</v>
      </c>
      <c r="FT20" s="28">
        <f t="shared" si="14"/>
        <v>2452.1416135164695</v>
      </c>
      <c r="FU20" s="28">
        <f t="shared" si="14"/>
        <v>2552.6794196706446</v>
      </c>
      <c r="FV20" s="28">
        <f t="shared" si="14"/>
        <v>2657.3392758771411</v>
      </c>
      <c r="FW20" s="28">
        <f t="shared" si="14"/>
        <v>2766.2901861881037</v>
      </c>
      <c r="FX20" s="28">
        <f t="shared" si="14"/>
        <v>2879.7080838218158</v>
      </c>
      <c r="FY20" s="28">
        <f t="shared" si="14"/>
        <v>2997.7761152585099</v>
      </c>
      <c r="FZ20" s="28">
        <f t="shared" si="14"/>
        <v>3120.6849359841085</v>
      </c>
      <c r="GA20" s="28">
        <f t="shared" si="14"/>
        <v>3248.6330183594569</v>
      </c>
      <c r="GB20" s="28">
        <f t="shared" si="14"/>
        <v>3381.8269721121942</v>
      </c>
      <c r="GC20" s="28">
        <f t="shared" si="14"/>
        <v>3520.4818779687939</v>
      </c>
      <c r="GD20" s="28">
        <f t="shared" si="14"/>
        <v>3664.821634965514</v>
      </c>
      <c r="GE20" s="28">
        <f t="shared" si="15"/>
        <v>3815.0793219990996</v>
      </c>
      <c r="GF20" s="28">
        <f t="shared" si="15"/>
        <v>3971.4975742010624</v>
      </c>
      <c r="GG20" s="28">
        <f t="shared" si="15"/>
        <v>4134.3289747433055</v>
      </c>
      <c r="GH20" s="28">
        <f t="shared" si="15"/>
        <v>4303.8364627077808</v>
      </c>
      <c r="GI20" s="28">
        <f t="shared" si="15"/>
        <v>4480.2937576787999</v>
      </c>
      <c r="GJ20" s="28">
        <f t="shared" si="15"/>
        <v>4663.98580174363</v>
      </c>
      <c r="GK20" s="28">
        <f t="shared" si="15"/>
        <v>4855.2092196151189</v>
      </c>
      <c r="GL20" s="28">
        <f t="shared" si="15"/>
        <v>5054.2727976193382</v>
      </c>
      <c r="GM20" s="28">
        <f t="shared" si="15"/>
        <v>5261.4979823217309</v>
      </c>
      <c r="GN20" s="28">
        <f t="shared" si="15"/>
        <v>5477.2193995969219</v>
      </c>
      <c r="GO20" s="28">
        <f t="shared" si="15"/>
        <v>5701.7853949803957</v>
      </c>
      <c r="GP20" s="28">
        <f t="shared" si="15"/>
        <v>5935.5585961745919</v>
      </c>
      <c r="GQ20" s="28">
        <f t="shared" si="15"/>
        <v>6178.9164986177493</v>
      </c>
      <c r="GR20" s="28">
        <f t="shared" si="15"/>
        <v>6432.2520750610765</v>
      </c>
      <c r="GS20" s="28">
        <f t="shared" si="15"/>
        <v>6695.9744101385804</v>
      </c>
      <c r="GT20" s="28">
        <f t="shared" si="15"/>
        <v>6970.5093609542619</v>
      </c>
      <c r="GU20" s="28">
        <f t="shared" si="16"/>
        <v>7256.3002447533863</v>
      </c>
      <c r="GV20" s="28">
        <f t="shared" si="16"/>
        <v>7553.8085547882747</v>
      </c>
      <c r="GW20" s="28">
        <f t="shared" si="16"/>
        <v>7863.5147055345933</v>
      </c>
      <c r="GX20" s="28">
        <f t="shared" si="16"/>
        <v>8185.9188084615107</v>
      </c>
      <c r="GY20" s="28">
        <f t="shared" si="16"/>
        <v>8521.5414796084315</v>
      </c>
      <c r="GZ20" s="28">
        <f t="shared" si="16"/>
        <v>8870.9246802723774</v>
      </c>
      <c r="HA20" s="28">
        <f t="shared" si="16"/>
        <v>9234.6325921635434</v>
      </c>
      <c r="HB20" s="28">
        <f t="shared" si="16"/>
        <v>9613.2525284422481</v>
      </c>
      <c r="HC20" s="28">
        <f t="shared" si="16"/>
        <v>10007.39588210838</v>
      </c>
      <c r="HD20" s="28">
        <f t="shared" si="16"/>
        <v>10417.699113274823</v>
      </c>
      <c r="HE20" s="28">
        <f t="shared" si="16"/>
        <v>10844.824776919089</v>
      </c>
      <c r="HF20" s="28">
        <f t="shared" si="16"/>
        <v>11289.462592772772</v>
      </c>
      <c r="HG20" s="28">
        <f t="shared" si="16"/>
        <v>11752.330559076456</v>
      </c>
      <c r="HH20" s="28">
        <f t="shared" si="16"/>
        <v>12234.176111998589</v>
      </c>
    </row>
    <row r="21" spans="1:216" ht="16.5" customHeight="1" x14ac:dyDescent="0.2">
      <c r="A21" s="22">
        <f t="shared" si="18"/>
        <v>9</v>
      </c>
      <c r="B21" s="22"/>
      <c r="C21" s="23" t="s">
        <v>236</v>
      </c>
      <c r="D21" s="24"/>
      <c r="E21" s="20">
        <v>57.172055555555573</v>
      </c>
      <c r="F21" s="20">
        <v>1.44</v>
      </c>
      <c r="G21" s="25">
        <v>3.5999999999999997E-2</v>
      </c>
      <c r="H21" s="26">
        <f t="shared" si="0"/>
        <v>3.6833333333333329E-2</v>
      </c>
      <c r="I21" s="26">
        <f t="shared" si="0"/>
        <v>3.7666666666666661E-2</v>
      </c>
      <c r="J21" s="26">
        <f t="shared" si="0"/>
        <v>3.8499999999999993E-2</v>
      </c>
      <c r="K21" s="26">
        <f t="shared" si="0"/>
        <v>3.9333333333333324E-2</v>
      </c>
      <c r="L21" s="26">
        <f t="shared" si="0"/>
        <v>4.0166666666666656E-2</v>
      </c>
      <c r="M21" s="26">
        <f t="shared" si="19"/>
        <v>4.1000000000000002E-2</v>
      </c>
      <c r="N21" s="25">
        <f t="shared" si="20"/>
        <v>6.6147965940971387E-2</v>
      </c>
      <c r="P21" s="27">
        <f t="shared" si="1"/>
        <v>-57.172055555555573</v>
      </c>
      <c r="Q21" s="28">
        <f t="shared" si="2"/>
        <v>1.4918400000000001</v>
      </c>
      <c r="R21" s="28">
        <f t="shared" si="3"/>
        <v>1.5455462400000002</v>
      </c>
      <c r="S21" s="28">
        <f t="shared" si="3"/>
        <v>1.6011859046400003</v>
      </c>
      <c r="T21" s="28">
        <f t="shared" si="3"/>
        <v>1.6588285972070405</v>
      </c>
      <c r="U21" s="28">
        <f t="shared" si="3"/>
        <v>1.718546426706494</v>
      </c>
      <c r="V21" s="28">
        <f t="shared" si="4"/>
        <v>1.7818462200901832</v>
      </c>
      <c r="W21" s="28">
        <f t="shared" si="4"/>
        <v>1.8489624277135803</v>
      </c>
      <c r="X21" s="28">
        <f t="shared" si="4"/>
        <v>1.9201474811805532</v>
      </c>
      <c r="Y21" s="28">
        <f t="shared" si="4"/>
        <v>1.995673282106988</v>
      </c>
      <c r="Z21" s="28">
        <f t="shared" si="4"/>
        <v>2.0758328256049521</v>
      </c>
      <c r="AA21" s="28">
        <f t="shared" si="5"/>
        <v>2.1609419714547551</v>
      </c>
      <c r="AB21" s="28">
        <f t="shared" si="5"/>
        <v>2.2495405922843998</v>
      </c>
      <c r="AC21" s="28">
        <f t="shared" si="5"/>
        <v>2.3417717565680602</v>
      </c>
      <c r="AD21" s="28">
        <f t="shared" si="5"/>
        <v>2.4377843985873504</v>
      </c>
      <c r="AE21" s="28">
        <f t="shared" si="5"/>
        <v>2.5377335589294314</v>
      </c>
      <c r="AF21" s="28">
        <f t="shared" si="5"/>
        <v>2.6417806348455377</v>
      </c>
      <c r="AG21" s="28">
        <f t="shared" si="5"/>
        <v>2.7500936408742045</v>
      </c>
      <c r="AH21" s="28">
        <f t="shared" si="5"/>
        <v>2.8628474801500468</v>
      </c>
      <c r="AI21" s="28">
        <f t="shared" si="5"/>
        <v>2.9802242268361985</v>
      </c>
      <c r="AJ21" s="28">
        <f t="shared" si="5"/>
        <v>3.1024134201364824</v>
      </c>
      <c r="AK21" s="28">
        <f t="shared" si="5"/>
        <v>3.2296123703620778</v>
      </c>
      <c r="AL21" s="28">
        <f t="shared" si="5"/>
        <v>3.3620264775469226</v>
      </c>
      <c r="AM21" s="28">
        <f t="shared" si="5"/>
        <v>3.4998695631263463</v>
      </c>
      <c r="AN21" s="28">
        <f t="shared" si="5"/>
        <v>3.6433642152145262</v>
      </c>
      <c r="AO21" s="28">
        <f t="shared" si="5"/>
        <v>3.7927421480383217</v>
      </c>
      <c r="AP21" s="28">
        <f t="shared" si="5"/>
        <v>3.9482445761078924</v>
      </c>
      <c r="AQ21" s="28">
        <f t="shared" si="6"/>
        <v>4.1101226037283158</v>
      </c>
      <c r="AR21" s="28">
        <f t="shared" si="6"/>
        <v>4.2786376304811764</v>
      </c>
      <c r="AS21" s="28">
        <f t="shared" si="6"/>
        <v>4.4540617733309045</v>
      </c>
      <c r="AT21" s="28">
        <f t="shared" si="6"/>
        <v>4.6366783060374717</v>
      </c>
      <c r="AU21" s="28">
        <f t="shared" si="6"/>
        <v>4.826782116585008</v>
      </c>
      <c r="AV21" s="28">
        <f t="shared" si="6"/>
        <v>5.0246801833649926</v>
      </c>
      <c r="AW21" s="28">
        <f t="shared" si="6"/>
        <v>5.2306920708829567</v>
      </c>
      <c r="AX21" s="28">
        <f t="shared" si="6"/>
        <v>5.4451504457891575</v>
      </c>
      <c r="AY21" s="28">
        <f t="shared" si="6"/>
        <v>5.6684016140665126</v>
      </c>
      <c r="AZ21" s="28">
        <f t="shared" si="6"/>
        <v>5.9008060802432389</v>
      </c>
      <c r="BA21" s="28">
        <f t="shared" si="6"/>
        <v>6.1427391295332114</v>
      </c>
      <c r="BB21" s="28">
        <f t="shared" si="6"/>
        <v>6.3945914338440728</v>
      </c>
      <c r="BC21" s="28">
        <f t="shared" si="6"/>
        <v>6.6567696826316789</v>
      </c>
      <c r="BD21" s="28">
        <f t="shared" si="6"/>
        <v>6.9296972396195775</v>
      </c>
      <c r="BE21" s="28">
        <f t="shared" si="6"/>
        <v>7.2138148264439801</v>
      </c>
      <c r="BF21" s="28">
        <f t="shared" si="6"/>
        <v>7.5095812343281825</v>
      </c>
      <c r="BG21" s="28">
        <f t="shared" si="7"/>
        <v>7.8174740649356371</v>
      </c>
      <c r="BH21" s="28">
        <f t="shared" si="7"/>
        <v>8.1379905015979972</v>
      </c>
      <c r="BI21" s="28">
        <f t="shared" si="7"/>
        <v>8.4716481121635141</v>
      </c>
      <c r="BJ21" s="28">
        <f t="shared" si="7"/>
        <v>8.8189856847622181</v>
      </c>
      <c r="BK21" s="28">
        <f t="shared" si="7"/>
        <v>9.1805640978374683</v>
      </c>
      <c r="BL21" s="28">
        <f t="shared" si="7"/>
        <v>9.556967225848803</v>
      </c>
      <c r="BM21" s="28">
        <f t="shared" si="7"/>
        <v>9.9488028821086036</v>
      </c>
      <c r="BN21" s="28">
        <f t="shared" si="7"/>
        <v>10.356703800275056</v>
      </c>
      <c r="BO21" s="28">
        <f t="shared" si="7"/>
        <v>10.781328656086332</v>
      </c>
      <c r="BP21" s="28">
        <f t="shared" si="7"/>
        <v>11.22336313098587</v>
      </c>
      <c r="BQ21" s="28">
        <f t="shared" si="7"/>
        <v>11.68352101935629</v>
      </c>
      <c r="BR21" s="28">
        <f t="shared" si="7"/>
        <v>12.162545381149897</v>
      </c>
      <c r="BS21" s="28">
        <f t="shared" si="7"/>
        <v>12.661209741777043</v>
      </c>
      <c r="BT21" s="28">
        <f t="shared" si="7"/>
        <v>13.1803193411899</v>
      </c>
      <c r="BU21" s="28">
        <f t="shared" si="7"/>
        <v>13.720712434178685</v>
      </c>
      <c r="BV21" s="28">
        <f t="shared" si="7"/>
        <v>14.28326164398001</v>
      </c>
      <c r="BW21" s="28">
        <f t="shared" si="8"/>
        <v>14.86887537138319</v>
      </c>
      <c r="BX21" s="28">
        <f t="shared" si="8"/>
        <v>15.478499261609899</v>
      </c>
      <c r="BY21" s="28">
        <f t="shared" si="8"/>
        <v>16.113117731335905</v>
      </c>
      <c r="BZ21" s="28">
        <f t="shared" si="8"/>
        <v>16.773755558320676</v>
      </c>
      <c r="CA21" s="28">
        <f t="shared" si="8"/>
        <v>17.461479536211822</v>
      </c>
      <c r="CB21" s="28">
        <f t="shared" si="8"/>
        <v>18.177400197196505</v>
      </c>
      <c r="CC21" s="28">
        <f t="shared" si="8"/>
        <v>18.92267360528156</v>
      </c>
      <c r="CD21" s="28">
        <f t="shared" si="8"/>
        <v>19.698503223098101</v>
      </c>
      <c r="CE21" s="28">
        <f t="shared" si="8"/>
        <v>20.506141855245122</v>
      </c>
      <c r="CF21" s="28">
        <f t="shared" si="8"/>
        <v>21.34689367131017</v>
      </c>
      <c r="CG21" s="28">
        <f t="shared" si="8"/>
        <v>22.222116311833886</v>
      </c>
      <c r="CH21" s="28">
        <f t="shared" si="8"/>
        <v>23.133223080619075</v>
      </c>
      <c r="CI21" s="28">
        <f t="shared" si="8"/>
        <v>24.081685226924456</v>
      </c>
      <c r="CJ21" s="28">
        <f t="shared" si="8"/>
        <v>25.069034321228358</v>
      </c>
      <c r="CK21" s="28">
        <f t="shared" si="8"/>
        <v>26.096864728398717</v>
      </c>
      <c r="CL21" s="28">
        <f t="shared" si="8"/>
        <v>27.166836182263062</v>
      </c>
      <c r="CM21" s="28">
        <f t="shared" si="9"/>
        <v>28.280676465735844</v>
      </c>
      <c r="CN21" s="28">
        <f t="shared" si="9"/>
        <v>29.440184200831013</v>
      </c>
      <c r="CO21" s="28">
        <f t="shared" si="9"/>
        <v>30.647231753065082</v>
      </c>
      <c r="CP21" s="28">
        <f t="shared" si="9"/>
        <v>31.903768254940747</v>
      </c>
      <c r="CQ21" s="28">
        <f t="shared" si="9"/>
        <v>33.211822753393314</v>
      </c>
      <c r="CR21" s="28">
        <f t="shared" si="9"/>
        <v>34.573507486282438</v>
      </c>
      <c r="CS21" s="28">
        <f t="shared" si="9"/>
        <v>35.991021293220015</v>
      </c>
      <c r="CT21" s="28">
        <f t="shared" si="9"/>
        <v>37.466653166242033</v>
      </c>
      <c r="CU21" s="28">
        <f t="shared" si="9"/>
        <v>39.002785946057955</v>
      </c>
      <c r="CV21" s="28">
        <f t="shared" si="9"/>
        <v>40.601900169846331</v>
      </c>
      <c r="CW21" s="28">
        <f t="shared" si="9"/>
        <v>42.266578076810028</v>
      </c>
      <c r="CX21" s="28">
        <f t="shared" si="9"/>
        <v>43.999507777959238</v>
      </c>
      <c r="CY21" s="28">
        <f t="shared" si="9"/>
        <v>45.803487596855561</v>
      </c>
      <c r="CZ21" s="28">
        <f t="shared" si="9"/>
        <v>47.681430588326634</v>
      </c>
      <c r="DA21" s="28">
        <f t="shared" si="9"/>
        <v>49.636369242448019</v>
      </c>
      <c r="DB21" s="28">
        <f t="shared" si="9"/>
        <v>51.671460381388385</v>
      </c>
      <c r="DC21" s="28">
        <f t="shared" si="10"/>
        <v>53.789990257025302</v>
      </c>
      <c r="DD21" s="28">
        <f t="shared" si="10"/>
        <v>55.995379857563336</v>
      </c>
      <c r="DE21" s="28">
        <f t="shared" si="10"/>
        <v>58.291190431723429</v>
      </c>
      <c r="DF21" s="28">
        <f t="shared" si="10"/>
        <v>60.681129239424088</v>
      </c>
      <c r="DG21" s="28">
        <f t="shared" si="10"/>
        <v>63.169055538240471</v>
      </c>
      <c r="DH21" s="28">
        <f t="shared" si="10"/>
        <v>65.758986815308319</v>
      </c>
      <c r="DI21" s="28">
        <f t="shared" si="10"/>
        <v>68.455105274735956</v>
      </c>
      <c r="DJ21" s="28">
        <f t="shared" si="10"/>
        <v>71.26176459100013</v>
      </c>
      <c r="DK21" s="28">
        <f t="shared" si="10"/>
        <v>74.183496939231134</v>
      </c>
      <c r="DL21" s="28">
        <f t="shared" si="10"/>
        <v>77.225020313739606</v>
      </c>
      <c r="DM21" s="28">
        <f t="shared" si="10"/>
        <v>80.391246146602924</v>
      </c>
      <c r="DN21" s="28">
        <f t="shared" si="10"/>
        <v>83.687287238613635</v>
      </c>
      <c r="DO21" s="28">
        <f t="shared" si="10"/>
        <v>87.118466015396791</v>
      </c>
      <c r="DP21" s="28">
        <f t="shared" si="10"/>
        <v>90.690323122028047</v>
      </c>
      <c r="DQ21" s="28">
        <f t="shared" si="10"/>
        <v>94.408626370031186</v>
      </c>
      <c r="DR21" s="28">
        <f t="shared" si="10"/>
        <v>98.279380051202452</v>
      </c>
      <c r="DS21" s="28">
        <f t="shared" si="11"/>
        <v>102.30883463330174</v>
      </c>
      <c r="DT21" s="28">
        <f t="shared" si="11"/>
        <v>106.50349685326711</v>
      </c>
      <c r="DU21" s="28">
        <f t="shared" si="11"/>
        <v>110.87014022425105</v>
      </c>
      <c r="DV21" s="28">
        <f t="shared" si="11"/>
        <v>115.41581597344533</v>
      </c>
      <c r="DW21" s="28">
        <f t="shared" si="11"/>
        <v>120.14786442835658</v>
      </c>
      <c r="DX21" s="28">
        <f t="shared" si="11"/>
        <v>125.07392686991919</v>
      </c>
      <c r="DY21" s="28">
        <f t="shared" si="11"/>
        <v>130.20195787158588</v>
      </c>
      <c r="DZ21" s="28">
        <f t="shared" si="11"/>
        <v>135.54023814432088</v>
      </c>
      <c r="EA21" s="28">
        <f t="shared" si="11"/>
        <v>141.09738790823803</v>
      </c>
      <c r="EB21" s="28">
        <f t="shared" si="11"/>
        <v>146.88238081247579</v>
      </c>
      <c r="EC21" s="28">
        <f t="shared" si="11"/>
        <v>152.90455842578729</v>
      </c>
      <c r="ED21" s="28">
        <f t="shared" si="11"/>
        <v>159.17364532124455</v>
      </c>
      <c r="EE21" s="28">
        <f t="shared" si="11"/>
        <v>165.69976477941557</v>
      </c>
      <c r="EF21" s="28">
        <f t="shared" si="11"/>
        <v>172.49345513537159</v>
      </c>
      <c r="EG21" s="28">
        <f t="shared" si="11"/>
        <v>179.56568679592181</v>
      </c>
      <c r="EH21" s="28">
        <f t="shared" si="11"/>
        <v>186.92787995455458</v>
      </c>
      <c r="EI21" s="28">
        <f t="shared" si="12"/>
        <v>194.59192303269131</v>
      </c>
      <c r="EJ21" s="28">
        <f t="shared" si="12"/>
        <v>202.57019187703165</v>
      </c>
      <c r="EK21" s="28">
        <f t="shared" si="12"/>
        <v>210.87556974398993</v>
      </c>
      <c r="EL21" s="28">
        <f t="shared" si="12"/>
        <v>219.5214681034935</v>
      </c>
      <c r="EM21" s="28">
        <f t="shared" si="12"/>
        <v>228.52184829573673</v>
      </c>
      <c r="EN21" s="28">
        <f t="shared" si="12"/>
        <v>237.89124407586192</v>
      </c>
      <c r="EO21" s="28">
        <f t="shared" si="12"/>
        <v>247.64478508297225</v>
      </c>
      <c r="EP21" s="28">
        <f t="shared" si="12"/>
        <v>257.79822127137408</v>
      </c>
      <c r="EQ21" s="28">
        <f t="shared" si="12"/>
        <v>268.36794834350042</v>
      </c>
      <c r="ER21" s="28">
        <f t="shared" si="12"/>
        <v>279.37103422558391</v>
      </c>
      <c r="ES21" s="28">
        <f t="shared" si="12"/>
        <v>290.82524662883282</v>
      </c>
      <c r="ET21" s="28">
        <f t="shared" si="12"/>
        <v>302.74908174061494</v>
      </c>
      <c r="EU21" s="28">
        <f t="shared" si="12"/>
        <v>315.16179409198014</v>
      </c>
      <c r="EV21" s="28">
        <f t="shared" si="12"/>
        <v>328.08342764975129</v>
      </c>
      <c r="EW21" s="28">
        <f t="shared" si="12"/>
        <v>341.53484818339109</v>
      </c>
      <c r="EX21" s="28">
        <f t="shared" si="12"/>
        <v>355.53777695891011</v>
      </c>
      <c r="EY21" s="28">
        <f t="shared" si="13"/>
        <v>370.11482581422541</v>
      </c>
      <c r="EZ21" s="28">
        <f t="shared" si="13"/>
        <v>385.28953367260863</v>
      </c>
      <c r="FA21" s="28">
        <f t="shared" si="13"/>
        <v>401.08640455318556</v>
      </c>
      <c r="FB21" s="28">
        <f t="shared" si="13"/>
        <v>417.53094713986616</v>
      </c>
      <c r="FC21" s="28">
        <f t="shared" si="13"/>
        <v>434.64971597260063</v>
      </c>
      <c r="FD21" s="28">
        <f t="shared" si="13"/>
        <v>452.47035432747725</v>
      </c>
      <c r="FE21" s="28">
        <f t="shared" si="13"/>
        <v>471.02163885490381</v>
      </c>
      <c r="FF21" s="28">
        <f t="shared" si="13"/>
        <v>490.33352604795482</v>
      </c>
      <c r="FG21" s="28">
        <f t="shared" si="13"/>
        <v>510.43720061592091</v>
      </c>
      <c r="FH21" s="28">
        <f t="shared" si="13"/>
        <v>531.36512584117361</v>
      </c>
      <c r="FI21" s="28">
        <f t="shared" si="13"/>
        <v>553.15109600066171</v>
      </c>
      <c r="FJ21" s="28">
        <f t="shared" si="13"/>
        <v>575.83029093668881</v>
      </c>
      <c r="FK21" s="28">
        <f t="shared" si="13"/>
        <v>599.43933286509298</v>
      </c>
      <c r="FL21" s="28">
        <f t="shared" si="13"/>
        <v>624.01634551256177</v>
      </c>
      <c r="FM21" s="28">
        <f t="shared" si="13"/>
        <v>649.6010156785768</v>
      </c>
      <c r="FN21" s="28">
        <f t="shared" si="13"/>
        <v>676.23465732139834</v>
      </c>
      <c r="FO21" s="28">
        <f t="shared" si="14"/>
        <v>703.96027827157559</v>
      </c>
      <c r="FP21" s="28">
        <f t="shared" si="14"/>
        <v>732.82264968071013</v>
      </c>
      <c r="FQ21" s="28">
        <f t="shared" si="14"/>
        <v>762.8683783176192</v>
      </c>
      <c r="FR21" s="28">
        <f t="shared" si="14"/>
        <v>794.14598182864154</v>
      </c>
      <c r="FS21" s="28">
        <f t="shared" si="14"/>
        <v>826.70596708361575</v>
      </c>
      <c r="FT21" s="28">
        <f t="shared" si="14"/>
        <v>860.60091173404396</v>
      </c>
      <c r="FU21" s="28">
        <f t="shared" si="14"/>
        <v>895.88554911513972</v>
      </c>
      <c r="FV21" s="28">
        <f t="shared" si="14"/>
        <v>932.61685662886043</v>
      </c>
      <c r="FW21" s="28">
        <f t="shared" si="14"/>
        <v>970.85414775064362</v>
      </c>
      <c r="FX21" s="28">
        <f t="shared" si="14"/>
        <v>1010.65916780842</v>
      </c>
      <c r="FY21" s="28">
        <f t="shared" si="14"/>
        <v>1052.0961936885651</v>
      </c>
      <c r="FZ21" s="28">
        <f t="shared" si="14"/>
        <v>1095.2321376297962</v>
      </c>
      <c r="GA21" s="28">
        <f t="shared" si="14"/>
        <v>1140.1366552726176</v>
      </c>
      <c r="GB21" s="28">
        <f t="shared" si="14"/>
        <v>1186.8822581387949</v>
      </c>
      <c r="GC21" s="28">
        <f t="shared" si="14"/>
        <v>1235.5444307224855</v>
      </c>
      <c r="GD21" s="28">
        <f t="shared" si="14"/>
        <v>1286.2017523821073</v>
      </c>
      <c r="GE21" s="28">
        <f t="shared" si="15"/>
        <v>1338.9360242297737</v>
      </c>
      <c r="GF21" s="28">
        <f t="shared" si="15"/>
        <v>1393.8324012231942</v>
      </c>
      <c r="GG21" s="28">
        <f t="shared" si="15"/>
        <v>1450.979529673345</v>
      </c>
      <c r="GH21" s="28">
        <f t="shared" si="15"/>
        <v>1510.4696903899521</v>
      </c>
      <c r="GI21" s="28">
        <f t="shared" si="15"/>
        <v>1572.39894769594</v>
      </c>
      <c r="GJ21" s="28">
        <f t="shared" si="15"/>
        <v>1636.8673045514734</v>
      </c>
      <c r="GK21" s="28">
        <f t="shared" si="15"/>
        <v>1703.9788640380837</v>
      </c>
      <c r="GL21" s="28">
        <f t="shared" si="15"/>
        <v>1773.8419974636449</v>
      </c>
      <c r="GM21" s="28">
        <f t="shared" si="15"/>
        <v>1846.5695193596544</v>
      </c>
      <c r="GN21" s="28">
        <f t="shared" si="15"/>
        <v>1922.2788696534001</v>
      </c>
      <c r="GO21" s="28">
        <f t="shared" si="15"/>
        <v>2001.0923033091894</v>
      </c>
      <c r="GP21" s="28">
        <f t="shared" si="15"/>
        <v>2083.1370877448662</v>
      </c>
      <c r="GQ21" s="28">
        <f t="shared" si="15"/>
        <v>2168.5457083424058</v>
      </c>
      <c r="GR21" s="28">
        <f t="shared" si="15"/>
        <v>2257.456082384444</v>
      </c>
      <c r="GS21" s="28">
        <f t="shared" si="15"/>
        <v>2350.0117817622058</v>
      </c>
      <c r="GT21" s="28">
        <f t="shared" si="15"/>
        <v>2446.362264814456</v>
      </c>
      <c r="GU21" s="28">
        <f t="shared" si="16"/>
        <v>2546.6631176718483</v>
      </c>
      <c r="GV21" s="28">
        <f t="shared" si="16"/>
        <v>2651.0763054963941</v>
      </c>
      <c r="GW21" s="28">
        <f t="shared" si="16"/>
        <v>2759.770434021746</v>
      </c>
      <c r="GX21" s="28">
        <f t="shared" si="16"/>
        <v>2872.9210218166372</v>
      </c>
      <c r="GY21" s="28">
        <f t="shared" si="16"/>
        <v>2990.7107837111193</v>
      </c>
      <c r="GZ21" s="28">
        <f t="shared" si="16"/>
        <v>3113.3299258432749</v>
      </c>
      <c r="HA21" s="28">
        <f t="shared" si="16"/>
        <v>3240.9764528028491</v>
      </c>
      <c r="HB21" s="28">
        <f t="shared" si="16"/>
        <v>3373.8564873677656</v>
      </c>
      <c r="HC21" s="28">
        <f t="shared" si="16"/>
        <v>3512.1846033498437</v>
      </c>
      <c r="HD21" s="28">
        <f t="shared" si="16"/>
        <v>3656.1841720871871</v>
      </c>
      <c r="HE21" s="28">
        <f t="shared" si="16"/>
        <v>3806.0877231427617</v>
      </c>
      <c r="HF21" s="28">
        <f t="shared" si="16"/>
        <v>3962.1373197916146</v>
      </c>
      <c r="HG21" s="28">
        <f t="shared" si="16"/>
        <v>4124.5849499030701</v>
      </c>
      <c r="HH21" s="28">
        <f t="shared" si="16"/>
        <v>4293.692932849096</v>
      </c>
    </row>
    <row r="22" spans="1:216" ht="16.5" customHeight="1" x14ac:dyDescent="0.2">
      <c r="A22" s="22">
        <f t="shared" si="18"/>
        <v>10</v>
      </c>
      <c r="B22" s="22"/>
      <c r="C22" s="23" t="s">
        <v>237</v>
      </c>
      <c r="D22" s="24"/>
      <c r="E22" s="20">
        <v>57.021777777777771</v>
      </c>
      <c r="F22" s="20">
        <v>1.9</v>
      </c>
      <c r="G22" s="25">
        <v>6.4750000000000002E-2</v>
      </c>
      <c r="H22" s="26">
        <f t="shared" si="0"/>
        <v>6.0791666666666667E-2</v>
      </c>
      <c r="I22" s="26">
        <f t="shared" si="0"/>
        <v>5.6833333333333333E-2</v>
      </c>
      <c r="J22" s="26">
        <f t="shared" si="0"/>
        <v>5.2874999999999998E-2</v>
      </c>
      <c r="K22" s="26">
        <f t="shared" si="0"/>
        <v>4.8916666666666664E-2</v>
      </c>
      <c r="L22" s="26">
        <f t="shared" si="0"/>
        <v>4.4958333333333329E-2</v>
      </c>
      <c r="M22" s="26">
        <f t="shared" si="19"/>
        <v>4.1000000000000002E-2</v>
      </c>
      <c r="N22" s="25">
        <f t="shared" si="20"/>
        <v>8.1283374555354282E-2</v>
      </c>
      <c r="P22" s="27">
        <f t="shared" si="1"/>
        <v>-57.021777777777771</v>
      </c>
      <c r="Q22" s="28">
        <f t="shared" si="2"/>
        <v>2.0230250000000001</v>
      </c>
      <c r="R22" s="28">
        <f t="shared" si="3"/>
        <v>2.1540158687500002</v>
      </c>
      <c r="S22" s="28">
        <f t="shared" si="3"/>
        <v>2.2934883962515631</v>
      </c>
      <c r="T22" s="28">
        <f t="shared" si="3"/>
        <v>2.441991769908852</v>
      </c>
      <c r="U22" s="28">
        <f t="shared" si="3"/>
        <v>2.6001107370104504</v>
      </c>
      <c r="V22" s="28">
        <f t="shared" si="4"/>
        <v>2.7581758022312104</v>
      </c>
      <c r="W22" s="28">
        <f t="shared" si="4"/>
        <v>2.9149321269913506</v>
      </c>
      <c r="X22" s="28">
        <f t="shared" si="4"/>
        <v>3.0690591632060182</v>
      </c>
      <c r="Y22" s="28">
        <f t="shared" si="4"/>
        <v>3.2191873072728461</v>
      </c>
      <c r="Z22" s="28">
        <f t="shared" si="4"/>
        <v>3.3639166032956549</v>
      </c>
      <c r="AA22" s="28">
        <f t="shared" si="5"/>
        <v>3.5018371840307765</v>
      </c>
      <c r="AB22" s="28">
        <f t="shared" si="5"/>
        <v>3.645412508576038</v>
      </c>
      <c r="AC22" s="28">
        <f t="shared" si="5"/>
        <v>3.7948744214276555</v>
      </c>
      <c r="AD22" s="28">
        <f t="shared" si="5"/>
        <v>3.9504642727061889</v>
      </c>
      <c r="AE22" s="28">
        <f t="shared" si="5"/>
        <v>4.1124333078871427</v>
      </c>
      <c r="AF22" s="28">
        <f t="shared" si="5"/>
        <v>4.2810430735105154</v>
      </c>
      <c r="AG22" s="28">
        <f t="shared" si="5"/>
        <v>4.4565658395244458</v>
      </c>
      <c r="AH22" s="28">
        <f t="shared" si="5"/>
        <v>4.6392850389449478</v>
      </c>
      <c r="AI22" s="28">
        <f t="shared" si="5"/>
        <v>4.8294957255416904</v>
      </c>
      <c r="AJ22" s="28">
        <f t="shared" si="5"/>
        <v>5.0275050502888989</v>
      </c>
      <c r="AK22" s="28">
        <f t="shared" si="5"/>
        <v>5.2336327573507431</v>
      </c>
      <c r="AL22" s="28">
        <f t="shared" si="5"/>
        <v>5.4482117004021235</v>
      </c>
      <c r="AM22" s="28">
        <f t="shared" si="5"/>
        <v>5.6715883801186102</v>
      </c>
      <c r="AN22" s="28">
        <f t="shared" si="5"/>
        <v>5.9041235037034729</v>
      </c>
      <c r="AO22" s="28">
        <f t="shared" si="5"/>
        <v>6.1461925673553148</v>
      </c>
      <c r="AP22" s="28">
        <f t="shared" si="5"/>
        <v>6.3981864626168825</v>
      </c>
      <c r="AQ22" s="28">
        <f t="shared" si="6"/>
        <v>6.6605121075841742</v>
      </c>
      <c r="AR22" s="28">
        <f t="shared" si="6"/>
        <v>6.9335931039951246</v>
      </c>
      <c r="AS22" s="28">
        <f t="shared" si="6"/>
        <v>7.2178704212589242</v>
      </c>
      <c r="AT22" s="28">
        <f t="shared" si="6"/>
        <v>7.5138031085305395</v>
      </c>
      <c r="AU22" s="28">
        <f t="shared" si="6"/>
        <v>7.8218690359802912</v>
      </c>
      <c r="AV22" s="28">
        <f t="shared" si="6"/>
        <v>8.1425656664554822</v>
      </c>
      <c r="AW22" s="28">
        <f t="shared" si="6"/>
        <v>8.4764108587801559</v>
      </c>
      <c r="AX22" s="28">
        <f t="shared" si="6"/>
        <v>8.8239437039901425</v>
      </c>
      <c r="AY22" s="28">
        <f t="shared" si="6"/>
        <v>9.185725395853737</v>
      </c>
      <c r="AZ22" s="28">
        <f t="shared" si="6"/>
        <v>9.5623401370837389</v>
      </c>
      <c r="BA22" s="28">
        <f t="shared" si="6"/>
        <v>9.9543960827041715</v>
      </c>
      <c r="BB22" s="28">
        <f t="shared" si="6"/>
        <v>10.362526322095041</v>
      </c>
      <c r="BC22" s="28">
        <f t="shared" si="6"/>
        <v>10.787389901300937</v>
      </c>
      <c r="BD22" s="28">
        <f t="shared" si="6"/>
        <v>11.229672887254274</v>
      </c>
      <c r="BE22" s="28">
        <f t="shared" si="6"/>
        <v>11.690089475631698</v>
      </c>
      <c r="BF22" s="28">
        <f t="shared" si="6"/>
        <v>12.169383144132597</v>
      </c>
      <c r="BG22" s="28">
        <f t="shared" si="7"/>
        <v>12.668327853042033</v>
      </c>
      <c r="BH22" s="28">
        <f t="shared" si="7"/>
        <v>13.187729295016755</v>
      </c>
      <c r="BI22" s="28">
        <f t="shared" si="7"/>
        <v>13.728426196112441</v>
      </c>
      <c r="BJ22" s="28">
        <f t="shared" si="7"/>
        <v>14.291291670153051</v>
      </c>
      <c r="BK22" s="28">
        <f t="shared" si="7"/>
        <v>14.877234628629324</v>
      </c>
      <c r="BL22" s="28">
        <f t="shared" si="7"/>
        <v>15.487201248403126</v>
      </c>
      <c r="BM22" s="28">
        <f t="shared" si="7"/>
        <v>16.122176499587653</v>
      </c>
      <c r="BN22" s="28">
        <f t="shared" si="7"/>
        <v>16.783185736070745</v>
      </c>
      <c r="BO22" s="28">
        <f t="shared" si="7"/>
        <v>17.471296351249645</v>
      </c>
      <c r="BP22" s="28">
        <f t="shared" si="7"/>
        <v>18.187619501650879</v>
      </c>
      <c r="BQ22" s="28">
        <f t="shared" si="7"/>
        <v>18.933311901218563</v>
      </c>
      <c r="BR22" s="28">
        <f t="shared" si="7"/>
        <v>19.709577689168523</v>
      </c>
      <c r="BS22" s="28">
        <f t="shared" si="7"/>
        <v>20.51767037442443</v>
      </c>
      <c r="BT22" s="28">
        <f t="shared" si="7"/>
        <v>21.35889485977583</v>
      </c>
      <c r="BU22" s="28">
        <f t="shared" si="7"/>
        <v>22.234609549026636</v>
      </c>
      <c r="BV22" s="28">
        <f t="shared" si="7"/>
        <v>23.146228540536725</v>
      </c>
      <c r="BW22" s="28">
        <f t="shared" si="8"/>
        <v>24.095223910698728</v>
      </c>
      <c r="BX22" s="28">
        <f t="shared" si="8"/>
        <v>25.083128091037374</v>
      </c>
      <c r="BY22" s="28">
        <f t="shared" si="8"/>
        <v>26.111536342769902</v>
      </c>
      <c r="BZ22" s="28">
        <f t="shared" si="8"/>
        <v>27.182109332823465</v>
      </c>
      <c r="CA22" s="28">
        <f t="shared" si="8"/>
        <v>28.296575815469225</v>
      </c>
      <c r="CB22" s="28">
        <f t="shared" si="8"/>
        <v>29.45673542390346</v>
      </c>
      <c r="CC22" s="28">
        <f t="shared" si="8"/>
        <v>30.6644615762835</v>
      </c>
      <c r="CD22" s="28">
        <f t="shared" si="8"/>
        <v>31.921704500911122</v>
      </c>
      <c r="CE22" s="28">
        <f t="shared" si="8"/>
        <v>33.230494385448473</v>
      </c>
      <c r="CF22" s="28">
        <f t="shared" si="8"/>
        <v>34.592944655251856</v>
      </c>
      <c r="CG22" s="28">
        <f t="shared" si="8"/>
        <v>36.011255386117178</v>
      </c>
      <c r="CH22" s="28">
        <f t="shared" si="8"/>
        <v>37.487716856947976</v>
      </c>
      <c r="CI22" s="28">
        <f t="shared" si="8"/>
        <v>39.02471324808284</v>
      </c>
      <c r="CJ22" s="28">
        <f t="shared" si="8"/>
        <v>40.624726491254236</v>
      </c>
      <c r="CK22" s="28">
        <f t="shared" si="8"/>
        <v>42.290340277395657</v>
      </c>
      <c r="CL22" s="28">
        <f t="shared" si="8"/>
        <v>44.024244228768879</v>
      </c>
      <c r="CM22" s="28">
        <f t="shared" si="9"/>
        <v>45.829238242148399</v>
      </c>
      <c r="CN22" s="28">
        <f t="shared" si="9"/>
        <v>47.708237010076481</v>
      </c>
      <c r="CO22" s="28">
        <f t="shared" si="9"/>
        <v>49.664274727489612</v>
      </c>
      <c r="CP22" s="28">
        <f t="shared" si="9"/>
        <v>51.700509991316686</v>
      </c>
      <c r="CQ22" s="28">
        <f t="shared" si="9"/>
        <v>53.820230900960667</v>
      </c>
      <c r="CR22" s="28">
        <f t="shared" si="9"/>
        <v>56.026860367900049</v>
      </c>
      <c r="CS22" s="28">
        <f t="shared" si="9"/>
        <v>58.323961642983946</v>
      </c>
      <c r="CT22" s="28">
        <f t="shared" si="9"/>
        <v>60.71524407034628</v>
      </c>
      <c r="CU22" s="28">
        <f t="shared" si="9"/>
        <v>63.204569077230474</v>
      </c>
      <c r="CV22" s="28">
        <f t="shared" si="9"/>
        <v>65.795956409396922</v>
      </c>
      <c r="CW22" s="28">
        <f t="shared" si="9"/>
        <v>68.493590622182197</v>
      </c>
      <c r="CX22" s="28">
        <f t="shared" si="9"/>
        <v>71.301827837691661</v>
      </c>
      <c r="CY22" s="28">
        <f t="shared" si="9"/>
        <v>74.225202779037019</v>
      </c>
      <c r="CZ22" s="28">
        <f t="shared" si="9"/>
        <v>77.268436092977538</v>
      </c>
      <c r="DA22" s="28">
        <f t="shared" si="9"/>
        <v>80.436441972789609</v>
      </c>
      <c r="DB22" s="28">
        <f t="shared" si="9"/>
        <v>83.734336093673974</v>
      </c>
      <c r="DC22" s="28">
        <f t="shared" si="10"/>
        <v>87.1674438735146</v>
      </c>
      <c r="DD22" s="28">
        <f t="shared" si="10"/>
        <v>90.74130907232869</v>
      </c>
      <c r="DE22" s="28">
        <f t="shared" si="10"/>
        <v>94.461702744294158</v>
      </c>
      <c r="DF22" s="28">
        <f t="shared" si="10"/>
        <v>98.334632556810206</v>
      </c>
      <c r="DG22" s="28">
        <f t="shared" si="10"/>
        <v>102.36635249163942</v>
      </c>
      <c r="DH22" s="28">
        <f t="shared" si="10"/>
        <v>106.56337294379662</v>
      </c>
      <c r="DI22" s="28">
        <f t="shared" si="10"/>
        <v>110.93247123449228</v>
      </c>
      <c r="DJ22" s="28">
        <f t="shared" si="10"/>
        <v>115.48070255510646</v>
      </c>
      <c r="DK22" s="28">
        <f t="shared" si="10"/>
        <v>120.21541135986581</v>
      </c>
      <c r="DL22" s="28">
        <f t="shared" si="10"/>
        <v>125.1442432256203</v>
      </c>
      <c r="DM22" s="28">
        <f t="shared" si="10"/>
        <v>130.27515719787073</v>
      </c>
      <c r="DN22" s="28">
        <f t="shared" si="10"/>
        <v>135.61643864298341</v>
      </c>
      <c r="DO22" s="28">
        <f t="shared" si="10"/>
        <v>141.17671262734572</v>
      </c>
      <c r="DP22" s="28">
        <f t="shared" si="10"/>
        <v>146.96495784506689</v>
      </c>
      <c r="DQ22" s="28">
        <f t="shared" si="10"/>
        <v>152.99052111671463</v>
      </c>
      <c r="DR22" s="28">
        <f t="shared" si="10"/>
        <v>159.26313248249991</v>
      </c>
      <c r="DS22" s="28">
        <f t="shared" si="11"/>
        <v>165.7929209142824</v>
      </c>
      <c r="DT22" s="28">
        <f t="shared" si="11"/>
        <v>172.59043067176796</v>
      </c>
      <c r="DU22" s="28">
        <f t="shared" si="11"/>
        <v>179.66663832931044</v>
      </c>
      <c r="DV22" s="28">
        <f t="shared" si="11"/>
        <v>187.03297050081216</v>
      </c>
      <c r="DW22" s="28">
        <f t="shared" si="11"/>
        <v>194.70132229134543</v>
      </c>
      <c r="DX22" s="28">
        <f t="shared" si="11"/>
        <v>202.68407650529059</v>
      </c>
      <c r="DY22" s="28">
        <f t="shared" si="11"/>
        <v>210.99412364200748</v>
      </c>
      <c r="DZ22" s="28">
        <f t="shared" si="11"/>
        <v>219.64488271132979</v>
      </c>
      <c r="EA22" s="28">
        <f t="shared" si="11"/>
        <v>228.65032290249428</v>
      </c>
      <c r="EB22" s="28">
        <f t="shared" si="11"/>
        <v>238.02498614149653</v>
      </c>
      <c r="EC22" s="28">
        <f t="shared" si="11"/>
        <v>247.78401057329788</v>
      </c>
      <c r="ED22" s="28">
        <f t="shared" si="11"/>
        <v>257.94315500680307</v>
      </c>
      <c r="EE22" s="28">
        <f t="shared" si="11"/>
        <v>268.518824362082</v>
      </c>
      <c r="EF22" s="28">
        <f t="shared" si="11"/>
        <v>279.52809616092736</v>
      </c>
      <c r="EG22" s="28">
        <f t="shared" si="11"/>
        <v>290.98874810352538</v>
      </c>
      <c r="EH22" s="28">
        <f t="shared" si="11"/>
        <v>302.91928677576988</v>
      </c>
      <c r="EI22" s="28">
        <f t="shared" si="12"/>
        <v>315.33897753357644</v>
      </c>
      <c r="EJ22" s="28">
        <f t="shared" si="12"/>
        <v>328.26787561245305</v>
      </c>
      <c r="EK22" s="28">
        <f t="shared" si="12"/>
        <v>341.72685851256358</v>
      </c>
      <c r="EL22" s="28">
        <f t="shared" si="12"/>
        <v>355.73765971157866</v>
      </c>
      <c r="EM22" s="28">
        <f t="shared" si="12"/>
        <v>370.32290375975333</v>
      </c>
      <c r="EN22" s="28">
        <f t="shared" si="12"/>
        <v>385.50614281390318</v>
      </c>
      <c r="EO22" s="28">
        <f t="shared" si="12"/>
        <v>401.31189466927316</v>
      </c>
      <c r="EP22" s="28">
        <f t="shared" si="12"/>
        <v>417.76568235071335</v>
      </c>
      <c r="EQ22" s="28">
        <f t="shared" si="12"/>
        <v>434.89407532709254</v>
      </c>
      <c r="ER22" s="28">
        <f t="shared" si="12"/>
        <v>452.7247324155033</v>
      </c>
      <c r="ES22" s="28">
        <f t="shared" si="12"/>
        <v>471.28644644453891</v>
      </c>
      <c r="ET22" s="28">
        <f t="shared" si="12"/>
        <v>490.60919074876495</v>
      </c>
      <c r="EU22" s="28">
        <f t="shared" si="12"/>
        <v>510.72416756946427</v>
      </c>
      <c r="EV22" s="28">
        <f t="shared" si="12"/>
        <v>531.66385843981232</v>
      </c>
      <c r="EW22" s="28">
        <f t="shared" si="12"/>
        <v>553.4620766358446</v>
      </c>
      <c r="EX22" s="28">
        <f t="shared" si="12"/>
        <v>576.15402177791418</v>
      </c>
      <c r="EY22" s="28">
        <f t="shared" si="13"/>
        <v>599.77633667080863</v>
      </c>
      <c r="EZ22" s="28">
        <f t="shared" si="13"/>
        <v>624.36716647431172</v>
      </c>
      <c r="FA22" s="28">
        <f t="shared" si="13"/>
        <v>649.96622029975845</v>
      </c>
      <c r="FB22" s="28">
        <f t="shared" si="13"/>
        <v>676.61483533204853</v>
      </c>
      <c r="FC22" s="28">
        <f t="shared" si="13"/>
        <v>704.35604358066246</v>
      </c>
      <c r="FD22" s="28">
        <f t="shared" si="13"/>
        <v>733.23464136746952</v>
      </c>
      <c r="FE22" s="28">
        <f t="shared" si="13"/>
        <v>763.29726166353566</v>
      </c>
      <c r="FF22" s="28">
        <f t="shared" si="13"/>
        <v>794.59244939174062</v>
      </c>
      <c r="FG22" s="28">
        <f t="shared" si="13"/>
        <v>827.17073981680187</v>
      </c>
      <c r="FH22" s="28">
        <f t="shared" si="13"/>
        <v>861.08474014929072</v>
      </c>
      <c r="FI22" s="28">
        <f t="shared" si="13"/>
        <v>896.38921449541158</v>
      </c>
      <c r="FJ22" s="28">
        <f t="shared" si="13"/>
        <v>933.14117228972339</v>
      </c>
      <c r="FK22" s="28">
        <f t="shared" si="13"/>
        <v>971.39996035360195</v>
      </c>
      <c r="FL22" s="28">
        <f t="shared" si="13"/>
        <v>1011.2273587280996</v>
      </c>
      <c r="FM22" s="28">
        <f t="shared" si="13"/>
        <v>1052.6876804359515</v>
      </c>
      <c r="FN22" s="28">
        <f t="shared" si="13"/>
        <v>1095.8478753338254</v>
      </c>
      <c r="FO22" s="28">
        <f t="shared" si="14"/>
        <v>1140.7776382225122</v>
      </c>
      <c r="FP22" s="28">
        <f t="shared" si="14"/>
        <v>1187.5495213896352</v>
      </c>
      <c r="FQ22" s="28">
        <f t="shared" si="14"/>
        <v>1236.2390517666101</v>
      </c>
      <c r="FR22" s="28">
        <f t="shared" si="14"/>
        <v>1286.9248528890412</v>
      </c>
      <c r="FS22" s="28">
        <f t="shared" si="14"/>
        <v>1339.6887718574917</v>
      </c>
      <c r="FT22" s="28">
        <f t="shared" si="14"/>
        <v>1394.6160115036487</v>
      </c>
      <c r="FU22" s="28">
        <f t="shared" si="14"/>
        <v>1451.7952679752982</v>
      </c>
      <c r="FV22" s="28">
        <f t="shared" si="14"/>
        <v>1511.3188739622854</v>
      </c>
      <c r="FW22" s="28">
        <f t="shared" si="14"/>
        <v>1573.2829477947389</v>
      </c>
      <c r="FX22" s="28">
        <f t="shared" si="14"/>
        <v>1637.787548654323</v>
      </c>
      <c r="FY22" s="28">
        <f t="shared" si="14"/>
        <v>1704.9368381491502</v>
      </c>
      <c r="FZ22" s="28">
        <f t="shared" si="14"/>
        <v>1774.8392485132651</v>
      </c>
      <c r="GA22" s="28">
        <f t="shared" si="14"/>
        <v>1847.6076577023089</v>
      </c>
      <c r="GB22" s="28">
        <f t="shared" si="14"/>
        <v>1923.3595716681034</v>
      </c>
      <c r="GC22" s="28">
        <f t="shared" si="14"/>
        <v>2002.2173141064955</v>
      </c>
      <c r="GD22" s="28">
        <f t="shared" si="14"/>
        <v>2084.3082239848618</v>
      </c>
      <c r="GE22" s="28">
        <f t="shared" si="15"/>
        <v>2169.7648611682412</v>
      </c>
      <c r="GF22" s="28">
        <f t="shared" si="15"/>
        <v>2258.7252204761389</v>
      </c>
      <c r="GG22" s="28">
        <f t="shared" si="15"/>
        <v>2351.3329545156603</v>
      </c>
      <c r="GH22" s="28">
        <f t="shared" si="15"/>
        <v>2447.7376056508024</v>
      </c>
      <c r="GI22" s="28">
        <f t="shared" si="15"/>
        <v>2548.094847482485</v>
      </c>
      <c r="GJ22" s="28">
        <f t="shared" si="15"/>
        <v>2652.5667362292666</v>
      </c>
      <c r="GK22" s="28">
        <f t="shared" si="15"/>
        <v>2761.3219724146661</v>
      </c>
      <c r="GL22" s="28">
        <f t="shared" si="15"/>
        <v>2874.5361732836673</v>
      </c>
      <c r="GM22" s="28">
        <f t="shared" si="15"/>
        <v>2992.3921563882973</v>
      </c>
      <c r="GN22" s="28">
        <f t="shared" si="15"/>
        <v>3115.0802348002171</v>
      </c>
      <c r="GO22" s="28">
        <f t="shared" si="15"/>
        <v>3242.7985244270258</v>
      </c>
      <c r="GP22" s="28">
        <f t="shared" si="15"/>
        <v>3375.7532639285337</v>
      </c>
      <c r="GQ22" s="28">
        <f t="shared" si="15"/>
        <v>3514.1591477496031</v>
      </c>
      <c r="GR22" s="28">
        <f t="shared" si="15"/>
        <v>3658.2396728073368</v>
      </c>
      <c r="GS22" s="28">
        <f t="shared" si="15"/>
        <v>3808.2274993924375</v>
      </c>
      <c r="GT22" s="28">
        <f t="shared" si="15"/>
        <v>3964.364826867527</v>
      </c>
      <c r="GU22" s="28">
        <f t="shared" si="16"/>
        <v>4126.9037847690952</v>
      </c>
      <c r="GV22" s="28">
        <f t="shared" si="16"/>
        <v>4296.1068399446276</v>
      </c>
      <c r="GW22" s="28">
        <f t="shared" si="16"/>
        <v>4472.2472203823572</v>
      </c>
      <c r="GX22" s="28">
        <f t="shared" si="16"/>
        <v>4655.6093564180337</v>
      </c>
      <c r="GY22" s="28">
        <f t="shared" si="16"/>
        <v>4846.489340031173</v>
      </c>
      <c r="GZ22" s="28">
        <f t="shared" si="16"/>
        <v>5045.1954029724511</v>
      </c>
      <c r="HA22" s="28">
        <f t="shared" si="16"/>
        <v>5252.0484144943212</v>
      </c>
      <c r="HB22" s="28">
        <f t="shared" si="16"/>
        <v>5467.3823994885879</v>
      </c>
      <c r="HC22" s="28">
        <f t="shared" si="16"/>
        <v>5691.5450778676195</v>
      </c>
      <c r="HD22" s="28">
        <f t="shared" si="16"/>
        <v>5924.8984260601919</v>
      </c>
      <c r="HE22" s="28">
        <f t="shared" si="16"/>
        <v>6167.8192615286589</v>
      </c>
      <c r="HF22" s="28">
        <f t="shared" si="16"/>
        <v>6420.6998512513337</v>
      </c>
      <c r="HG22" s="28">
        <f t="shared" si="16"/>
        <v>6683.948545152638</v>
      </c>
      <c r="HH22" s="28">
        <f t="shared" si="16"/>
        <v>6957.9904355038952</v>
      </c>
    </row>
    <row r="23" spans="1:216" ht="16.5" customHeight="1" x14ac:dyDescent="0.2">
      <c r="A23" s="22">
        <f t="shared" si="18"/>
        <v>11</v>
      </c>
      <c r="B23" s="22"/>
      <c r="C23" s="23" t="s">
        <v>238</v>
      </c>
      <c r="D23" s="24"/>
      <c r="E23" s="20">
        <v>36.487000000000002</v>
      </c>
      <c r="F23" s="20">
        <v>1.28</v>
      </c>
      <c r="G23" s="25">
        <v>5.8333333333333341E-2</v>
      </c>
      <c r="H23" s="26">
        <f t="shared" si="0"/>
        <v>5.5444444444444449E-2</v>
      </c>
      <c r="I23" s="26">
        <f t="shared" si="0"/>
        <v>5.2555555555555557E-2</v>
      </c>
      <c r="J23" s="26">
        <f t="shared" si="0"/>
        <v>4.9666666666666665E-2</v>
      </c>
      <c r="K23" s="26">
        <f t="shared" si="0"/>
        <v>4.6777777777777772E-2</v>
      </c>
      <c r="L23" s="26">
        <f t="shared" si="0"/>
        <v>4.388888888888888E-2</v>
      </c>
      <c r="M23" s="26">
        <f t="shared" si="19"/>
        <v>4.1000000000000002E-2</v>
      </c>
      <c r="N23" s="25">
        <f t="shared" si="20"/>
        <v>8.1727744004993497E-2</v>
      </c>
      <c r="P23" s="27">
        <f t="shared" si="1"/>
        <v>-36.487000000000002</v>
      </c>
      <c r="Q23" s="28">
        <f t="shared" si="2"/>
        <v>1.3546666666666667</v>
      </c>
      <c r="R23" s="28">
        <f t="shared" si="3"/>
        <v>1.433688888888889</v>
      </c>
      <c r="S23" s="28">
        <f t="shared" si="3"/>
        <v>1.517320740740741</v>
      </c>
      <c r="T23" s="28">
        <f t="shared" si="3"/>
        <v>1.6058311172839508</v>
      </c>
      <c r="U23" s="28">
        <f t="shared" si="3"/>
        <v>1.6995045991255147</v>
      </c>
      <c r="V23" s="28">
        <f t="shared" si="4"/>
        <v>1.793732687454807</v>
      </c>
      <c r="W23" s="28">
        <f t="shared" si="4"/>
        <v>1.8880033053621539</v>
      </c>
      <c r="X23" s="28">
        <f t="shared" si="4"/>
        <v>1.9817741361951411</v>
      </c>
      <c r="Y23" s="28">
        <f t="shared" si="4"/>
        <v>2.0744771263438251</v>
      </c>
      <c r="Z23" s="28">
        <f t="shared" si="4"/>
        <v>2.1655236224444705</v>
      </c>
      <c r="AA23" s="28">
        <f t="shared" si="5"/>
        <v>2.2543100909646938</v>
      </c>
      <c r="AB23" s="28">
        <f t="shared" si="5"/>
        <v>2.3467368046942463</v>
      </c>
      <c r="AC23" s="28">
        <f t="shared" si="5"/>
        <v>2.4429530136867101</v>
      </c>
      <c r="AD23" s="28">
        <f t="shared" si="5"/>
        <v>2.543114087247865</v>
      </c>
      <c r="AE23" s="28">
        <f t="shared" si="5"/>
        <v>2.6473817648250275</v>
      </c>
      <c r="AF23" s="28">
        <f t="shared" si="5"/>
        <v>2.7559244171828534</v>
      </c>
      <c r="AG23" s="28">
        <f t="shared" si="5"/>
        <v>2.8689173182873504</v>
      </c>
      <c r="AH23" s="28">
        <f t="shared" si="5"/>
        <v>2.9865429283371316</v>
      </c>
      <c r="AI23" s="28">
        <f t="shared" si="5"/>
        <v>3.1089911883989538</v>
      </c>
      <c r="AJ23" s="28">
        <f t="shared" si="5"/>
        <v>3.2364598271233107</v>
      </c>
      <c r="AK23" s="28">
        <f t="shared" si="5"/>
        <v>3.3691546800353662</v>
      </c>
      <c r="AL23" s="28">
        <f t="shared" si="5"/>
        <v>3.5072900219168162</v>
      </c>
      <c r="AM23" s="28">
        <f t="shared" si="5"/>
        <v>3.6510889128154052</v>
      </c>
      <c r="AN23" s="28">
        <f t="shared" si="5"/>
        <v>3.8007835582408367</v>
      </c>
      <c r="AO23" s="28">
        <f t="shared" si="5"/>
        <v>3.9566156841287108</v>
      </c>
      <c r="AP23" s="28">
        <f t="shared" si="5"/>
        <v>4.1188369271779877</v>
      </c>
      <c r="AQ23" s="28">
        <f t="shared" si="6"/>
        <v>4.2877092411922852</v>
      </c>
      <c r="AR23" s="28">
        <f t="shared" si="6"/>
        <v>4.4635053200811683</v>
      </c>
      <c r="AS23" s="28">
        <f t="shared" si="6"/>
        <v>4.6465090382044956</v>
      </c>
      <c r="AT23" s="28">
        <f t="shared" si="6"/>
        <v>4.8370159087708799</v>
      </c>
      <c r="AU23" s="28">
        <f t="shared" si="6"/>
        <v>5.0353335610304857</v>
      </c>
      <c r="AV23" s="28">
        <f t="shared" si="6"/>
        <v>5.2417822370327354</v>
      </c>
      <c r="AW23" s="28">
        <f t="shared" si="6"/>
        <v>5.456695308751077</v>
      </c>
      <c r="AX23" s="28">
        <f t="shared" si="6"/>
        <v>5.6804198164098709</v>
      </c>
      <c r="AY23" s="28">
        <f t="shared" si="6"/>
        <v>5.9133170288826751</v>
      </c>
      <c r="AZ23" s="28">
        <f t="shared" si="6"/>
        <v>6.1557630270668646</v>
      </c>
      <c r="BA23" s="28">
        <f t="shared" si="6"/>
        <v>6.4081493111766052</v>
      </c>
      <c r="BB23" s="28">
        <f t="shared" si="6"/>
        <v>6.6708834329348452</v>
      </c>
      <c r="BC23" s="28">
        <f t="shared" si="6"/>
        <v>6.9443896536851737</v>
      </c>
      <c r="BD23" s="28">
        <f t="shared" si="6"/>
        <v>7.2291096294862651</v>
      </c>
      <c r="BE23" s="28">
        <f t="shared" si="6"/>
        <v>7.5255031242952013</v>
      </c>
      <c r="BF23" s="28">
        <f t="shared" si="6"/>
        <v>7.834048752391304</v>
      </c>
      <c r="BG23" s="28">
        <f t="shared" si="7"/>
        <v>8.1552447512393478</v>
      </c>
      <c r="BH23" s="28">
        <f t="shared" si="7"/>
        <v>8.4896097860401607</v>
      </c>
      <c r="BI23" s="28">
        <f t="shared" si="7"/>
        <v>8.8376837872678067</v>
      </c>
      <c r="BJ23" s="28">
        <f t="shared" si="7"/>
        <v>9.2000288225457858</v>
      </c>
      <c r="BK23" s="28">
        <f t="shared" si="7"/>
        <v>9.577230004270163</v>
      </c>
      <c r="BL23" s="28">
        <f t="shared" si="7"/>
        <v>9.9698964344452392</v>
      </c>
      <c r="BM23" s="28">
        <f t="shared" si="7"/>
        <v>10.378662188257493</v>
      </c>
      <c r="BN23" s="28">
        <f t="shared" si="7"/>
        <v>10.80418733797605</v>
      </c>
      <c r="BO23" s="28">
        <f t="shared" si="7"/>
        <v>11.247159018833067</v>
      </c>
      <c r="BP23" s="28">
        <f t="shared" si="7"/>
        <v>11.708292538605221</v>
      </c>
      <c r="BQ23" s="28">
        <f t="shared" si="7"/>
        <v>12.188332532688035</v>
      </c>
      <c r="BR23" s="28">
        <f t="shared" si="7"/>
        <v>12.688054166528243</v>
      </c>
      <c r="BS23" s="28">
        <f t="shared" si="7"/>
        <v>13.2082643873559</v>
      </c>
      <c r="BT23" s="28">
        <f t="shared" si="7"/>
        <v>13.749803227237491</v>
      </c>
      <c r="BU23" s="28">
        <f t="shared" si="7"/>
        <v>14.313545159554227</v>
      </c>
      <c r="BV23" s="28">
        <f t="shared" si="7"/>
        <v>14.900400511095949</v>
      </c>
      <c r="BW23" s="28">
        <f t="shared" si="8"/>
        <v>15.511316932050882</v>
      </c>
      <c r="BX23" s="28">
        <f t="shared" si="8"/>
        <v>16.147280926264965</v>
      </c>
      <c r="BY23" s="28">
        <f t="shared" si="8"/>
        <v>16.809319444241829</v>
      </c>
      <c r="BZ23" s="28">
        <f t="shared" si="8"/>
        <v>17.498501541455742</v>
      </c>
      <c r="CA23" s="28">
        <f t="shared" si="8"/>
        <v>18.215940104655427</v>
      </c>
      <c r="CB23" s="28">
        <f t="shared" si="8"/>
        <v>18.962793648946299</v>
      </c>
      <c r="CC23" s="28">
        <f t="shared" si="8"/>
        <v>19.740268188553095</v>
      </c>
      <c r="CD23" s="28">
        <f t="shared" si="8"/>
        <v>20.54961918428377</v>
      </c>
      <c r="CE23" s="28">
        <f t="shared" si="8"/>
        <v>21.392153570839405</v>
      </c>
      <c r="CF23" s="28">
        <f t="shared" si="8"/>
        <v>22.269231867243818</v>
      </c>
      <c r="CG23" s="28">
        <f t="shared" si="8"/>
        <v>23.182270373800812</v>
      </c>
      <c r="CH23" s="28">
        <f t="shared" si="8"/>
        <v>24.132743459126644</v>
      </c>
      <c r="CI23" s="28">
        <f t="shared" si="8"/>
        <v>25.122185940950835</v>
      </c>
      <c r="CJ23" s="28">
        <f t="shared" si="8"/>
        <v>26.152195564529819</v>
      </c>
      <c r="CK23" s="28">
        <f t="shared" si="8"/>
        <v>27.22443558267554</v>
      </c>
      <c r="CL23" s="28">
        <f t="shared" si="8"/>
        <v>28.340637441565235</v>
      </c>
      <c r="CM23" s="28">
        <f t="shared" si="9"/>
        <v>29.502603576669408</v>
      </c>
      <c r="CN23" s="28">
        <f t="shared" si="9"/>
        <v>30.712210323312853</v>
      </c>
      <c r="CO23" s="28">
        <f t="shared" si="9"/>
        <v>31.971410946568678</v>
      </c>
      <c r="CP23" s="28">
        <f t="shared" si="9"/>
        <v>33.282238795377992</v>
      </c>
      <c r="CQ23" s="28">
        <f t="shared" si="9"/>
        <v>34.64681058598849</v>
      </c>
      <c r="CR23" s="28">
        <f t="shared" si="9"/>
        <v>36.067329820014017</v>
      </c>
      <c r="CS23" s="28">
        <f t="shared" si="9"/>
        <v>37.546090342634585</v>
      </c>
      <c r="CT23" s="28">
        <f t="shared" si="9"/>
        <v>39.085480046682598</v>
      </c>
      <c r="CU23" s="28">
        <f t="shared" si="9"/>
        <v>40.687984728596582</v>
      </c>
      <c r="CV23" s="28">
        <f t="shared" si="9"/>
        <v>42.356192102469038</v>
      </c>
      <c r="CW23" s="28">
        <f t="shared" si="9"/>
        <v>44.092795978670267</v>
      </c>
      <c r="CX23" s="28">
        <f t="shared" si="9"/>
        <v>45.900600613795746</v>
      </c>
      <c r="CY23" s="28">
        <f t="shared" si="9"/>
        <v>47.782525238961369</v>
      </c>
      <c r="CZ23" s="28">
        <f t="shared" si="9"/>
        <v>49.741608773758784</v>
      </c>
      <c r="DA23" s="28">
        <f t="shared" si="9"/>
        <v>51.781014733482891</v>
      </c>
      <c r="DB23" s="28">
        <f t="shared" si="9"/>
        <v>53.904036337555688</v>
      </c>
      <c r="DC23" s="28">
        <f t="shared" si="10"/>
        <v>56.114101827395466</v>
      </c>
      <c r="DD23" s="28">
        <f t="shared" si="10"/>
        <v>58.414780002318679</v>
      </c>
      <c r="DE23" s="28">
        <f t="shared" si="10"/>
        <v>60.809785982413743</v>
      </c>
      <c r="DF23" s="28">
        <f t="shared" si="10"/>
        <v>63.302987207692702</v>
      </c>
      <c r="DG23" s="28">
        <f t="shared" si="10"/>
        <v>65.898409683208101</v>
      </c>
      <c r="DH23" s="28">
        <f t="shared" si="10"/>
        <v>68.600244480219629</v>
      </c>
      <c r="DI23" s="28">
        <f t="shared" si="10"/>
        <v>71.412854503908633</v>
      </c>
      <c r="DJ23" s="28">
        <f t="shared" si="10"/>
        <v>74.340781538568876</v>
      </c>
      <c r="DK23" s="28">
        <f t="shared" si="10"/>
        <v>77.388753581650192</v>
      </c>
      <c r="DL23" s="28">
        <f t="shared" si="10"/>
        <v>80.561692478497847</v>
      </c>
      <c r="DM23" s="28">
        <f t="shared" si="10"/>
        <v>83.864721870116256</v>
      </c>
      <c r="DN23" s="28">
        <f t="shared" si="10"/>
        <v>87.303175466791018</v>
      </c>
      <c r="DO23" s="28">
        <f t="shared" si="10"/>
        <v>90.882605660929443</v>
      </c>
      <c r="DP23" s="28">
        <f t="shared" si="10"/>
        <v>94.608792493027536</v>
      </c>
      <c r="DQ23" s="28">
        <f t="shared" si="10"/>
        <v>98.487752985241656</v>
      </c>
      <c r="DR23" s="28">
        <f t="shared" si="10"/>
        <v>102.52575085763655</v>
      </c>
      <c r="DS23" s="28">
        <f t="shared" si="11"/>
        <v>106.72930664279964</v>
      </c>
      <c r="DT23" s="28">
        <f t="shared" si="11"/>
        <v>111.10520821515442</v>
      </c>
      <c r="DU23" s="28">
        <f t="shared" si="11"/>
        <v>115.66052175197574</v>
      </c>
      <c r="DV23" s="28">
        <f t="shared" si="11"/>
        <v>120.40260314380673</v>
      </c>
      <c r="DW23" s="28">
        <f t="shared" si="11"/>
        <v>125.33910987270279</v>
      </c>
      <c r="DX23" s="28">
        <f t="shared" si="11"/>
        <v>130.47801337748359</v>
      </c>
      <c r="DY23" s="28">
        <f t="shared" si="11"/>
        <v>135.82761192596041</v>
      </c>
      <c r="DZ23" s="28">
        <f t="shared" si="11"/>
        <v>141.39654401492479</v>
      </c>
      <c r="EA23" s="28">
        <f t="shared" si="11"/>
        <v>147.1938023195367</v>
      </c>
      <c r="EB23" s="28">
        <f t="shared" si="11"/>
        <v>153.2287482146377</v>
      </c>
      <c r="EC23" s="28">
        <f t="shared" si="11"/>
        <v>159.51112689143784</v>
      </c>
      <c r="ED23" s="28">
        <f t="shared" si="11"/>
        <v>166.05108309398679</v>
      </c>
      <c r="EE23" s="28">
        <f t="shared" si="11"/>
        <v>172.85917750084025</v>
      </c>
      <c r="EF23" s="28">
        <f t="shared" si="11"/>
        <v>179.94640377837467</v>
      </c>
      <c r="EG23" s="28">
        <f t="shared" si="11"/>
        <v>187.32420633328803</v>
      </c>
      <c r="EH23" s="28">
        <f t="shared" si="11"/>
        <v>195.00449879295283</v>
      </c>
      <c r="EI23" s="28">
        <f t="shared" si="12"/>
        <v>202.99968324346389</v>
      </c>
      <c r="EJ23" s="28">
        <f t="shared" si="12"/>
        <v>211.32267025644589</v>
      </c>
      <c r="EK23" s="28">
        <f t="shared" si="12"/>
        <v>219.98689973696017</v>
      </c>
      <c r="EL23" s="28">
        <f t="shared" si="12"/>
        <v>229.00636262617553</v>
      </c>
      <c r="EM23" s="28">
        <f t="shared" si="12"/>
        <v>238.39562349384872</v>
      </c>
      <c r="EN23" s="28">
        <f t="shared" si="12"/>
        <v>248.1698440570965</v>
      </c>
      <c r="EO23" s="28">
        <f t="shared" si="12"/>
        <v>258.34480766343745</v>
      </c>
      <c r="EP23" s="28">
        <f t="shared" si="12"/>
        <v>268.93694477763836</v>
      </c>
      <c r="EQ23" s="28">
        <f t="shared" si="12"/>
        <v>279.96335951352154</v>
      </c>
      <c r="ER23" s="28">
        <f t="shared" si="12"/>
        <v>291.4418572535759</v>
      </c>
      <c r="ES23" s="28">
        <f t="shared" si="12"/>
        <v>303.39097340097248</v>
      </c>
      <c r="ET23" s="28">
        <f t="shared" si="12"/>
        <v>315.83000331041234</v>
      </c>
      <c r="EU23" s="28">
        <f t="shared" si="12"/>
        <v>328.77903344613924</v>
      </c>
      <c r="EV23" s="28">
        <f t="shared" si="12"/>
        <v>342.2589738174309</v>
      </c>
      <c r="EW23" s="28">
        <f t="shared" si="12"/>
        <v>356.29159174394556</v>
      </c>
      <c r="EX23" s="28">
        <f t="shared" si="12"/>
        <v>370.89954700544729</v>
      </c>
      <c r="EY23" s="28">
        <f t="shared" si="13"/>
        <v>386.10642843267061</v>
      </c>
      <c r="EZ23" s="28">
        <f t="shared" si="13"/>
        <v>401.93679199841006</v>
      </c>
      <c r="FA23" s="28">
        <f t="shared" si="13"/>
        <v>418.41620047034485</v>
      </c>
      <c r="FB23" s="28">
        <f t="shared" si="13"/>
        <v>435.57126468962895</v>
      </c>
      <c r="FC23" s="28">
        <f t="shared" si="13"/>
        <v>453.42968654190372</v>
      </c>
      <c r="FD23" s="28">
        <f t="shared" si="13"/>
        <v>472.02030369012175</v>
      </c>
      <c r="FE23" s="28">
        <f t="shared" si="13"/>
        <v>491.37313614141669</v>
      </c>
      <c r="FF23" s="28">
        <f t="shared" si="13"/>
        <v>511.51943472321472</v>
      </c>
      <c r="FG23" s="28">
        <f t="shared" si="13"/>
        <v>532.4917315468665</v>
      </c>
      <c r="FH23" s="28">
        <f t="shared" si="13"/>
        <v>554.32389254028794</v>
      </c>
      <c r="FI23" s="28">
        <f t="shared" si="13"/>
        <v>577.05117213443975</v>
      </c>
      <c r="FJ23" s="28">
        <f t="shared" si="13"/>
        <v>600.71027019195174</v>
      </c>
      <c r="FK23" s="28">
        <f t="shared" si="13"/>
        <v>625.3393912698217</v>
      </c>
      <c r="FL23" s="28">
        <f t="shared" si="13"/>
        <v>650.97830631188435</v>
      </c>
      <c r="FM23" s="28">
        <f t="shared" si="13"/>
        <v>677.66841687067154</v>
      </c>
      <c r="FN23" s="28">
        <f t="shared" si="13"/>
        <v>705.45282196236906</v>
      </c>
      <c r="FO23" s="28">
        <f t="shared" si="14"/>
        <v>734.37638766282612</v>
      </c>
      <c r="FP23" s="28">
        <f t="shared" si="14"/>
        <v>764.48581955700195</v>
      </c>
      <c r="FQ23" s="28">
        <f t="shared" si="14"/>
        <v>795.82973815883895</v>
      </c>
      <c r="FR23" s="28">
        <f t="shared" si="14"/>
        <v>828.45875742335124</v>
      </c>
      <c r="FS23" s="28">
        <f t="shared" si="14"/>
        <v>862.42556647770857</v>
      </c>
      <c r="FT23" s="28">
        <f t="shared" si="14"/>
        <v>897.78501470329456</v>
      </c>
      <c r="FU23" s="28">
        <f t="shared" si="14"/>
        <v>934.59420030612955</v>
      </c>
      <c r="FV23" s="28">
        <f t="shared" si="14"/>
        <v>972.91256251868083</v>
      </c>
      <c r="FW23" s="28">
        <f t="shared" si="14"/>
        <v>1012.8019775819466</v>
      </c>
      <c r="FX23" s="28">
        <f t="shared" si="14"/>
        <v>1054.3268586628064</v>
      </c>
      <c r="FY23" s="28">
        <f t="shared" si="14"/>
        <v>1097.5542598679815</v>
      </c>
      <c r="FZ23" s="28">
        <f t="shared" si="14"/>
        <v>1142.5539845225687</v>
      </c>
      <c r="GA23" s="28">
        <f t="shared" si="14"/>
        <v>1189.3986978879939</v>
      </c>
      <c r="GB23" s="28">
        <f t="shared" si="14"/>
        <v>1238.1640445014016</v>
      </c>
      <c r="GC23" s="28">
        <f t="shared" si="14"/>
        <v>1288.928770325959</v>
      </c>
      <c r="GD23" s="28">
        <f t="shared" si="14"/>
        <v>1341.7748499093232</v>
      </c>
      <c r="GE23" s="28">
        <f t="shared" si="15"/>
        <v>1396.7876187556053</v>
      </c>
      <c r="GF23" s="28">
        <f t="shared" si="15"/>
        <v>1454.055911124585</v>
      </c>
      <c r="GG23" s="28">
        <f t="shared" si="15"/>
        <v>1513.6722034806928</v>
      </c>
      <c r="GH23" s="28">
        <f t="shared" si="15"/>
        <v>1575.732763823401</v>
      </c>
      <c r="GI23" s="28">
        <f t="shared" si="15"/>
        <v>1640.3378071401603</v>
      </c>
      <c r="GJ23" s="28">
        <f t="shared" si="15"/>
        <v>1707.5916572329068</v>
      </c>
      <c r="GK23" s="28">
        <f t="shared" si="15"/>
        <v>1777.6029151794557</v>
      </c>
      <c r="GL23" s="28">
        <f t="shared" si="15"/>
        <v>1850.4846347018133</v>
      </c>
      <c r="GM23" s="28">
        <f t="shared" si="15"/>
        <v>1926.3545047245875</v>
      </c>
      <c r="GN23" s="28">
        <f t="shared" si="15"/>
        <v>2005.3350394182955</v>
      </c>
      <c r="GO23" s="28">
        <f t="shared" si="15"/>
        <v>2087.5537760344455</v>
      </c>
      <c r="GP23" s="28">
        <f t="shared" si="15"/>
        <v>2173.1434808518575</v>
      </c>
      <c r="GQ23" s="28">
        <f t="shared" si="15"/>
        <v>2262.2423635667833</v>
      </c>
      <c r="GR23" s="28">
        <f t="shared" si="15"/>
        <v>2354.9943004730212</v>
      </c>
      <c r="GS23" s="28">
        <f t="shared" si="15"/>
        <v>2451.549066792415</v>
      </c>
      <c r="GT23" s="28">
        <f t="shared" si="15"/>
        <v>2552.0625785309039</v>
      </c>
      <c r="GU23" s="28">
        <f t="shared" si="16"/>
        <v>2656.6971442506706</v>
      </c>
      <c r="GV23" s="28">
        <f t="shared" si="16"/>
        <v>2765.621727164948</v>
      </c>
      <c r="GW23" s="28">
        <f t="shared" si="16"/>
        <v>2879.0122179787109</v>
      </c>
      <c r="GX23" s="28">
        <f t="shared" si="16"/>
        <v>2997.0517189158377</v>
      </c>
      <c r="GY23" s="28">
        <f t="shared" si="16"/>
        <v>3119.9308393913866</v>
      </c>
      <c r="GZ23" s="28">
        <f t="shared" si="16"/>
        <v>3247.8480038064331</v>
      </c>
      <c r="HA23" s="28">
        <f t="shared" si="16"/>
        <v>3381.0097719624964</v>
      </c>
      <c r="HB23" s="28">
        <f t="shared" si="16"/>
        <v>3519.6311726129584</v>
      </c>
      <c r="HC23" s="28">
        <f t="shared" si="16"/>
        <v>3663.9360506900894</v>
      </c>
      <c r="HD23" s="28">
        <f t="shared" si="16"/>
        <v>3814.1574287683829</v>
      </c>
      <c r="HE23" s="28">
        <f t="shared" si="16"/>
        <v>3970.5378833478862</v>
      </c>
      <c r="HF23" s="28">
        <f t="shared" si="16"/>
        <v>4133.3299365651492</v>
      </c>
      <c r="HG23" s="28">
        <f t="shared" si="16"/>
        <v>4302.7964639643196</v>
      </c>
      <c r="HH23" s="28">
        <f t="shared" si="16"/>
        <v>4479.2111189868565</v>
      </c>
    </row>
    <row r="24" spans="1:216" ht="16.5" customHeight="1" x14ac:dyDescent="0.2">
      <c r="A24" s="22">
        <f t="shared" si="18"/>
        <v>12</v>
      </c>
      <c r="B24" s="22"/>
      <c r="C24" s="23" t="s">
        <v>239</v>
      </c>
      <c r="D24" s="24"/>
      <c r="E24" s="20">
        <v>174.90077777777776</v>
      </c>
      <c r="F24" s="20">
        <v>5</v>
      </c>
      <c r="G24" s="25">
        <v>8.0533333333333332E-2</v>
      </c>
      <c r="H24" s="26">
        <f t="shared" si="0"/>
        <v>7.3944444444444438E-2</v>
      </c>
      <c r="I24" s="26">
        <f t="shared" si="0"/>
        <v>6.7355555555555544E-2</v>
      </c>
      <c r="J24" s="26">
        <f t="shared" si="0"/>
        <v>6.0766666666666656E-2</v>
      </c>
      <c r="K24" s="26">
        <f t="shared" si="0"/>
        <v>5.4177777777777769E-2</v>
      </c>
      <c r="L24" s="26">
        <f t="shared" si="0"/>
        <v>4.7588888888888882E-2</v>
      </c>
      <c r="M24" s="26">
        <f t="shared" si="19"/>
        <v>4.1000000000000002E-2</v>
      </c>
      <c r="N24" s="25">
        <f t="shared" si="20"/>
        <v>7.920274392980331E-2</v>
      </c>
      <c r="P24" s="27">
        <f t="shared" si="1"/>
        <v>-174.90077777777776</v>
      </c>
      <c r="Q24" s="28">
        <f t="shared" si="2"/>
        <v>5.4026666666666667</v>
      </c>
      <c r="R24" s="28">
        <f t="shared" si="3"/>
        <v>5.8377614222222221</v>
      </c>
      <c r="S24" s="28">
        <f t="shared" si="3"/>
        <v>6.3078958087585182</v>
      </c>
      <c r="T24" s="28">
        <f t="shared" si="3"/>
        <v>6.8158916845572044</v>
      </c>
      <c r="U24" s="28">
        <f t="shared" si="3"/>
        <v>7.3647981615535443</v>
      </c>
      <c r="V24" s="28">
        <f t="shared" si="4"/>
        <v>7.9093840700550864</v>
      </c>
      <c r="W24" s="28">
        <f t="shared" si="4"/>
        <v>8.4421250281959086</v>
      </c>
      <c r="X24" s="28">
        <f t="shared" si="4"/>
        <v>8.9551248257426135</v>
      </c>
      <c r="Y24" s="28">
        <f t="shared" si="4"/>
        <v>9.4402935885239589</v>
      </c>
      <c r="Z24" s="28">
        <f t="shared" si="4"/>
        <v>9.8895466711867162</v>
      </c>
      <c r="AA24" s="28">
        <f t="shared" si="5"/>
        <v>10.29501808470537</v>
      </c>
      <c r="AB24" s="28">
        <f t="shared" si="5"/>
        <v>10.71711382617829</v>
      </c>
      <c r="AC24" s="28">
        <f t="shared" si="5"/>
        <v>11.156515493051598</v>
      </c>
      <c r="AD24" s="28">
        <f t="shared" si="5"/>
        <v>11.613932628266713</v>
      </c>
      <c r="AE24" s="28">
        <f t="shared" si="5"/>
        <v>12.090103866025649</v>
      </c>
      <c r="AF24" s="28">
        <f t="shared" si="5"/>
        <v>12.585798124532699</v>
      </c>
      <c r="AG24" s="28">
        <f t="shared" si="5"/>
        <v>13.101815847638539</v>
      </c>
      <c r="AH24" s="28">
        <f t="shared" si="5"/>
        <v>13.638990297391718</v>
      </c>
      <c r="AI24" s="28">
        <f t="shared" si="5"/>
        <v>14.198188899584778</v>
      </c>
      <c r="AJ24" s="28">
        <f t="shared" si="5"/>
        <v>14.780314644467753</v>
      </c>
      <c r="AK24" s="28">
        <f t="shared" si="5"/>
        <v>15.386307544890929</v>
      </c>
      <c r="AL24" s="28">
        <f t="shared" si="5"/>
        <v>16.017146154231455</v>
      </c>
      <c r="AM24" s="28">
        <f t="shared" si="5"/>
        <v>16.673849146554943</v>
      </c>
      <c r="AN24" s="28">
        <f t="shared" si="5"/>
        <v>17.357476961563695</v>
      </c>
      <c r="AO24" s="28">
        <f t="shared" si="5"/>
        <v>18.069133516987804</v>
      </c>
      <c r="AP24" s="28">
        <f t="shared" si="5"/>
        <v>18.809967991184305</v>
      </c>
      <c r="AQ24" s="28">
        <f t="shared" si="6"/>
        <v>19.58117667882286</v>
      </c>
      <c r="AR24" s="28">
        <f t="shared" si="6"/>
        <v>20.384004922654597</v>
      </c>
      <c r="AS24" s="28">
        <f t="shared" si="6"/>
        <v>21.219749124483435</v>
      </c>
      <c r="AT24" s="28">
        <f t="shared" si="6"/>
        <v>22.089758838587255</v>
      </c>
      <c r="AU24" s="28">
        <f t="shared" si="6"/>
        <v>22.99543895096933</v>
      </c>
      <c r="AV24" s="28">
        <f t="shared" si="6"/>
        <v>23.938251947959071</v>
      </c>
      <c r="AW24" s="28">
        <f t="shared" si="6"/>
        <v>24.919720277825391</v>
      </c>
      <c r="AX24" s="28">
        <f t="shared" si="6"/>
        <v>25.94142880921623</v>
      </c>
      <c r="AY24" s="28">
        <f t="shared" si="6"/>
        <v>27.005027390394094</v>
      </c>
      <c r="AZ24" s="28">
        <f t="shared" si="6"/>
        <v>28.112233513400248</v>
      </c>
      <c r="BA24" s="28">
        <f t="shared" si="6"/>
        <v>29.264835087449658</v>
      </c>
      <c r="BB24" s="28">
        <f t="shared" si="6"/>
        <v>30.464693326035093</v>
      </c>
      <c r="BC24" s="28">
        <f t="shared" si="6"/>
        <v>31.713745752402531</v>
      </c>
      <c r="BD24" s="28">
        <f t="shared" si="6"/>
        <v>33.014009328251035</v>
      </c>
      <c r="BE24" s="28">
        <f t="shared" si="6"/>
        <v>34.367583710709326</v>
      </c>
      <c r="BF24" s="28">
        <f t="shared" si="6"/>
        <v>35.776654642848406</v>
      </c>
      <c r="BG24" s="28">
        <f t="shared" si="7"/>
        <v>37.243497483205189</v>
      </c>
      <c r="BH24" s="28">
        <f t="shared" si="7"/>
        <v>38.770480880016599</v>
      </c>
      <c r="BI24" s="28">
        <f t="shared" si="7"/>
        <v>40.36007059609728</v>
      </c>
      <c r="BJ24" s="28">
        <f t="shared" si="7"/>
        <v>42.014833490537264</v>
      </c>
      <c r="BK24" s="28">
        <f t="shared" si="7"/>
        <v>43.737441663649285</v>
      </c>
      <c r="BL24" s="28">
        <f t="shared" si="7"/>
        <v>45.5306767718589</v>
      </c>
      <c r="BM24" s="28">
        <f t="shared" si="7"/>
        <v>47.397434519505111</v>
      </c>
      <c r="BN24" s="28">
        <f t="shared" si="7"/>
        <v>49.34072933480482</v>
      </c>
      <c r="BO24" s="28">
        <f t="shared" si="7"/>
        <v>51.363699237531812</v>
      </c>
      <c r="BP24" s="28">
        <f t="shared" si="7"/>
        <v>53.46961090627061</v>
      </c>
      <c r="BQ24" s="28">
        <f t="shared" si="7"/>
        <v>55.661864953427703</v>
      </c>
      <c r="BR24" s="28">
        <f t="shared" si="7"/>
        <v>57.944001416518233</v>
      </c>
      <c r="BS24" s="28">
        <f t="shared" si="7"/>
        <v>60.319705474595473</v>
      </c>
      <c r="BT24" s="28">
        <f t="shared" si="7"/>
        <v>62.792813399053884</v>
      </c>
      <c r="BU24" s="28">
        <f t="shared" si="7"/>
        <v>65.367318748415087</v>
      </c>
      <c r="BV24" s="28">
        <f t="shared" si="7"/>
        <v>68.047378817100096</v>
      </c>
      <c r="BW24" s="28">
        <f t="shared" si="8"/>
        <v>70.837321348601193</v>
      </c>
      <c r="BX24" s="28">
        <f t="shared" si="8"/>
        <v>73.741651523893836</v>
      </c>
      <c r="BY24" s="28">
        <f t="shared" si="8"/>
        <v>76.765059236373475</v>
      </c>
      <c r="BZ24" s="28">
        <f t="shared" si="8"/>
        <v>79.912426665064785</v>
      </c>
      <c r="CA24" s="28">
        <f t="shared" si="8"/>
        <v>83.188836158332435</v>
      </c>
      <c r="CB24" s="28">
        <f t="shared" si="8"/>
        <v>86.599578440824061</v>
      </c>
      <c r="CC24" s="28">
        <f t="shared" si="8"/>
        <v>90.150161156897838</v>
      </c>
      <c r="CD24" s="28">
        <f t="shared" si="8"/>
        <v>93.846317764330635</v>
      </c>
      <c r="CE24" s="28">
        <f t="shared" si="8"/>
        <v>97.69401679266818</v>
      </c>
      <c r="CF24" s="28">
        <f t="shared" si="8"/>
        <v>101.69947148116756</v>
      </c>
      <c r="CG24" s="28">
        <f t="shared" si="8"/>
        <v>105.86914981189543</v>
      </c>
      <c r="CH24" s="28">
        <f t="shared" si="8"/>
        <v>110.20978495418314</v>
      </c>
      <c r="CI24" s="28">
        <f t="shared" si="8"/>
        <v>114.72838613730464</v>
      </c>
      <c r="CJ24" s="28">
        <f t="shared" si="8"/>
        <v>119.43224996893412</v>
      </c>
      <c r="CK24" s="28">
        <f t="shared" si="8"/>
        <v>124.32897221766041</v>
      </c>
      <c r="CL24" s="28">
        <f t="shared" si="8"/>
        <v>129.42646007858448</v>
      </c>
      <c r="CM24" s="28">
        <f t="shared" si="9"/>
        <v>134.73294494180644</v>
      </c>
      <c r="CN24" s="28">
        <f t="shared" si="9"/>
        <v>140.2569956844205</v>
      </c>
      <c r="CO24" s="28">
        <f t="shared" si="9"/>
        <v>146.00753250748173</v>
      </c>
      <c r="CP24" s="28">
        <f t="shared" si="9"/>
        <v>151.99384134028847</v>
      </c>
      <c r="CQ24" s="28">
        <f t="shared" si="9"/>
        <v>158.22558883524027</v>
      </c>
      <c r="CR24" s="28">
        <f t="shared" si="9"/>
        <v>164.71283797748512</v>
      </c>
      <c r="CS24" s="28">
        <f t="shared" si="9"/>
        <v>171.46606433456199</v>
      </c>
      <c r="CT24" s="28">
        <f t="shared" si="9"/>
        <v>178.49617297227903</v>
      </c>
      <c r="CU24" s="28">
        <f t="shared" si="9"/>
        <v>185.81451606414245</v>
      </c>
      <c r="CV24" s="28">
        <f t="shared" si="9"/>
        <v>193.43291122277228</v>
      </c>
      <c r="CW24" s="28">
        <f t="shared" si="9"/>
        <v>201.36366058290594</v>
      </c>
      <c r="CX24" s="28">
        <f t="shared" si="9"/>
        <v>209.61957066680506</v>
      </c>
      <c r="CY24" s="28">
        <f t="shared" si="9"/>
        <v>218.21397306414406</v>
      </c>
      <c r="CZ24" s="28">
        <f t="shared" si="9"/>
        <v>227.16074595977395</v>
      </c>
      <c r="DA24" s="28">
        <f t="shared" si="9"/>
        <v>236.47433654412467</v>
      </c>
      <c r="DB24" s="28">
        <f t="shared" si="9"/>
        <v>246.16978434243376</v>
      </c>
      <c r="DC24" s="28">
        <f t="shared" si="10"/>
        <v>256.2627455004735</v>
      </c>
      <c r="DD24" s="28">
        <f t="shared" si="10"/>
        <v>266.76951806599288</v>
      </c>
      <c r="DE24" s="28">
        <f t="shared" si="10"/>
        <v>277.70706830669855</v>
      </c>
      <c r="DF24" s="28">
        <f t="shared" si="10"/>
        <v>289.09305810727318</v>
      </c>
      <c r="DG24" s="28">
        <f t="shared" si="10"/>
        <v>300.94587348967138</v>
      </c>
      <c r="DH24" s="28">
        <f t="shared" si="10"/>
        <v>313.28465430274787</v>
      </c>
      <c r="DI24" s="28">
        <f t="shared" si="10"/>
        <v>326.12932512916052</v>
      </c>
      <c r="DJ24" s="28">
        <f t="shared" si="10"/>
        <v>339.5006274594561</v>
      </c>
      <c r="DK24" s="28">
        <f t="shared" si="10"/>
        <v>353.42015318529377</v>
      </c>
      <c r="DL24" s="28">
        <f t="shared" si="10"/>
        <v>367.9103794658908</v>
      </c>
      <c r="DM24" s="28">
        <f t="shared" si="10"/>
        <v>382.99470502399231</v>
      </c>
      <c r="DN24" s="28">
        <f t="shared" si="10"/>
        <v>398.69748792997598</v>
      </c>
      <c r="DO24" s="28">
        <f t="shared" si="10"/>
        <v>415.04408493510499</v>
      </c>
      <c r="DP24" s="28">
        <f t="shared" si="10"/>
        <v>432.06089241744428</v>
      </c>
      <c r="DQ24" s="28">
        <f t="shared" si="10"/>
        <v>449.77538900655946</v>
      </c>
      <c r="DR24" s="28">
        <f t="shared" si="10"/>
        <v>468.21617995582835</v>
      </c>
      <c r="DS24" s="28">
        <f t="shared" si="11"/>
        <v>487.41304333401729</v>
      </c>
      <c r="DT24" s="28">
        <f t="shared" si="11"/>
        <v>507.39697811071198</v>
      </c>
      <c r="DU24" s="28">
        <f t="shared" si="11"/>
        <v>528.20025421325113</v>
      </c>
      <c r="DV24" s="28">
        <f t="shared" si="11"/>
        <v>549.85646463599437</v>
      </c>
      <c r="DW24" s="28">
        <f t="shared" si="11"/>
        <v>572.40057968607005</v>
      </c>
      <c r="DX24" s="28">
        <f t="shared" si="11"/>
        <v>595.86900345319884</v>
      </c>
      <c r="DY24" s="28">
        <f t="shared" si="11"/>
        <v>620.29963259477995</v>
      </c>
      <c r="DZ24" s="28">
        <f t="shared" si="11"/>
        <v>645.73191753116589</v>
      </c>
      <c r="EA24" s="28">
        <f t="shared" si="11"/>
        <v>672.20692614994368</v>
      </c>
      <c r="EB24" s="28">
        <f t="shared" si="11"/>
        <v>699.76741012209129</v>
      </c>
      <c r="EC24" s="28">
        <f t="shared" si="11"/>
        <v>728.45787393709702</v>
      </c>
      <c r="ED24" s="28">
        <f t="shared" si="11"/>
        <v>758.32464676851794</v>
      </c>
      <c r="EE24" s="28">
        <f t="shared" si="11"/>
        <v>789.41595728602715</v>
      </c>
      <c r="EF24" s="28">
        <f t="shared" si="11"/>
        <v>821.78201153475425</v>
      </c>
      <c r="EG24" s="28">
        <f t="shared" si="11"/>
        <v>855.47507400767915</v>
      </c>
      <c r="EH24" s="28">
        <f t="shared" si="11"/>
        <v>890.54955204199393</v>
      </c>
      <c r="EI24" s="28">
        <f t="shared" si="12"/>
        <v>927.0620836757156</v>
      </c>
      <c r="EJ24" s="28">
        <f t="shared" si="12"/>
        <v>965.07162910641989</v>
      </c>
      <c r="EK24" s="28">
        <f t="shared" si="12"/>
        <v>1004.6395658997831</v>
      </c>
      <c r="EL24" s="28">
        <f t="shared" si="12"/>
        <v>1045.829788101674</v>
      </c>
      <c r="EM24" s="28">
        <f t="shared" si="12"/>
        <v>1088.7088094138426</v>
      </c>
      <c r="EN24" s="28">
        <f t="shared" si="12"/>
        <v>1133.34587059981</v>
      </c>
      <c r="EO24" s="28">
        <f t="shared" si="12"/>
        <v>1179.8130512944022</v>
      </c>
      <c r="EP24" s="28">
        <f t="shared" si="12"/>
        <v>1228.1853863974725</v>
      </c>
      <c r="EQ24" s="28">
        <f t="shared" si="12"/>
        <v>1278.5409872397688</v>
      </c>
      <c r="ER24" s="28">
        <f t="shared" si="12"/>
        <v>1330.9611677165992</v>
      </c>
      <c r="ES24" s="28">
        <f t="shared" si="12"/>
        <v>1385.5305755929796</v>
      </c>
      <c r="ET24" s="28">
        <f t="shared" si="12"/>
        <v>1442.3373291922917</v>
      </c>
      <c r="EU24" s="28">
        <f t="shared" si="12"/>
        <v>1501.4731596891756</v>
      </c>
      <c r="EV24" s="28">
        <f t="shared" si="12"/>
        <v>1563.0335592364318</v>
      </c>
      <c r="EW24" s="28">
        <f t="shared" si="12"/>
        <v>1627.1179351651253</v>
      </c>
      <c r="EX24" s="28">
        <f t="shared" si="12"/>
        <v>1693.8297705068953</v>
      </c>
      <c r="EY24" s="28">
        <f t="shared" si="13"/>
        <v>1763.2767910976779</v>
      </c>
      <c r="EZ24" s="28">
        <f t="shared" si="13"/>
        <v>1835.5711395326825</v>
      </c>
      <c r="FA24" s="28">
        <f t="shared" si="13"/>
        <v>1910.8295562535225</v>
      </c>
      <c r="FB24" s="28">
        <f t="shared" si="13"/>
        <v>1989.1735680599168</v>
      </c>
      <c r="FC24" s="28">
        <f t="shared" si="13"/>
        <v>2070.7296843503732</v>
      </c>
      <c r="FD24" s="28">
        <f t="shared" si="13"/>
        <v>2155.6296014087384</v>
      </c>
      <c r="FE24" s="28">
        <f t="shared" si="13"/>
        <v>2244.0104150664965</v>
      </c>
      <c r="FF24" s="28">
        <f t="shared" si="13"/>
        <v>2336.0148420842229</v>
      </c>
      <c r="FG24" s="28">
        <f t="shared" si="13"/>
        <v>2431.7914506096758</v>
      </c>
      <c r="FH24" s="28">
        <f t="shared" si="13"/>
        <v>2531.4949000846723</v>
      </c>
      <c r="FI24" s="28">
        <f t="shared" si="13"/>
        <v>2635.2861909881435</v>
      </c>
      <c r="FJ24" s="28">
        <f t="shared" si="13"/>
        <v>2743.3329248186574</v>
      </c>
      <c r="FK24" s="28">
        <f t="shared" si="13"/>
        <v>2855.8095747362222</v>
      </c>
      <c r="FL24" s="28">
        <f t="shared" si="13"/>
        <v>2972.8977673004069</v>
      </c>
      <c r="FM24" s="28">
        <f t="shared" si="13"/>
        <v>3094.7865757597233</v>
      </c>
      <c r="FN24" s="28">
        <f t="shared" si="13"/>
        <v>3221.6728253658716</v>
      </c>
      <c r="FO24" s="28">
        <f t="shared" si="14"/>
        <v>3353.7614112058723</v>
      </c>
      <c r="FP24" s="28">
        <f t="shared" si="14"/>
        <v>3491.2656290653126</v>
      </c>
      <c r="FQ24" s="28">
        <f t="shared" si="14"/>
        <v>3634.4075198569903</v>
      </c>
      <c r="FR24" s="28">
        <f t="shared" si="14"/>
        <v>3783.4182281711269</v>
      </c>
      <c r="FS24" s="28">
        <f t="shared" si="14"/>
        <v>3938.5383755261428</v>
      </c>
      <c r="FT24" s="28">
        <f t="shared" si="14"/>
        <v>4100.018448922714</v>
      </c>
      <c r="FU24" s="28">
        <f t="shared" si="14"/>
        <v>4268.1192053285449</v>
      </c>
      <c r="FV24" s="28">
        <f t="shared" si="14"/>
        <v>4443.1120927470147</v>
      </c>
      <c r="FW24" s="28">
        <f t="shared" si="14"/>
        <v>4625.2796885496418</v>
      </c>
      <c r="FX24" s="28">
        <f t="shared" si="14"/>
        <v>4814.9161557801772</v>
      </c>
      <c r="FY24" s="28">
        <f t="shared" si="14"/>
        <v>5012.3277181671638</v>
      </c>
      <c r="FZ24" s="28">
        <f t="shared" si="14"/>
        <v>5217.8331546120171</v>
      </c>
      <c r="GA24" s="28">
        <f t="shared" si="14"/>
        <v>5431.7643139511092</v>
      </c>
      <c r="GB24" s="28">
        <f t="shared" si="14"/>
        <v>5654.4666508231039</v>
      </c>
      <c r="GC24" s="28">
        <f t="shared" si="14"/>
        <v>5886.2997835068509</v>
      </c>
      <c r="GD24" s="28">
        <f t="shared" si="14"/>
        <v>6127.6380746306313</v>
      </c>
      <c r="GE24" s="28">
        <f t="shared" si="15"/>
        <v>6378.8712356904871</v>
      </c>
      <c r="GF24" s="28">
        <f t="shared" si="15"/>
        <v>6640.4049563537965</v>
      </c>
      <c r="GG24" s="28">
        <f t="shared" si="15"/>
        <v>6912.6615595643016</v>
      </c>
      <c r="GH24" s="28">
        <f t="shared" si="15"/>
        <v>7196.0806835064377</v>
      </c>
      <c r="GI24" s="28">
        <f t="shared" si="15"/>
        <v>7491.1199915302013</v>
      </c>
      <c r="GJ24" s="28">
        <f t="shared" si="15"/>
        <v>7798.2559111829387</v>
      </c>
      <c r="GK24" s="28">
        <f t="shared" si="15"/>
        <v>8117.984403541439</v>
      </c>
      <c r="GL24" s="28">
        <f t="shared" si="15"/>
        <v>8450.8217640866369</v>
      </c>
      <c r="GM24" s="28">
        <f t="shared" si="15"/>
        <v>8797.3054564141876</v>
      </c>
      <c r="GN24" s="28">
        <f t="shared" si="15"/>
        <v>9157.9949801271687</v>
      </c>
      <c r="GO24" s="28">
        <f t="shared" si="15"/>
        <v>9533.4727743123822</v>
      </c>
      <c r="GP24" s="28">
        <f t="shared" si="15"/>
        <v>9924.34515805919</v>
      </c>
      <c r="GQ24" s="28">
        <f t="shared" si="15"/>
        <v>10331.243309539615</v>
      </c>
      <c r="GR24" s="28">
        <f t="shared" si="15"/>
        <v>10754.824285230739</v>
      </c>
      <c r="GS24" s="28">
        <f t="shared" si="15"/>
        <v>11195.772080925199</v>
      </c>
      <c r="GT24" s="28">
        <f t="shared" si="15"/>
        <v>11654.79873624313</v>
      </c>
      <c r="GU24" s="28">
        <f t="shared" si="16"/>
        <v>12132.645484429098</v>
      </c>
      <c r="GV24" s="28">
        <f t="shared" si="16"/>
        <v>12630.083949290691</v>
      </c>
      <c r="GW24" s="28">
        <f t="shared" si="16"/>
        <v>13147.917391211608</v>
      </c>
      <c r="GX24" s="28">
        <f t="shared" si="16"/>
        <v>13686.982004251282</v>
      </c>
      <c r="GY24" s="28">
        <f t="shared" si="16"/>
        <v>14248.148266425584</v>
      </c>
      <c r="GZ24" s="28">
        <f t="shared" si="16"/>
        <v>14832.322345349032</v>
      </c>
      <c r="HA24" s="28">
        <f t="shared" si="16"/>
        <v>15440.447561508341</v>
      </c>
      <c r="HB24" s="28">
        <f t="shared" si="16"/>
        <v>16073.505911530181</v>
      </c>
      <c r="HC24" s="28">
        <f t="shared" si="16"/>
        <v>16732.519653902917</v>
      </c>
      <c r="HD24" s="28">
        <f t="shared" si="16"/>
        <v>17418.552959712935</v>
      </c>
      <c r="HE24" s="28">
        <f t="shared" si="16"/>
        <v>18132.713631061164</v>
      </c>
      <c r="HF24" s="28">
        <f t="shared" si="16"/>
        <v>18876.154889934671</v>
      </c>
      <c r="HG24" s="28">
        <f t="shared" si="16"/>
        <v>19650.07724042199</v>
      </c>
      <c r="HH24" s="28">
        <f t="shared" si="16"/>
        <v>20455.73040727929</v>
      </c>
    </row>
    <row r="25" spans="1:216" ht="16.5" customHeight="1" x14ac:dyDescent="0.2">
      <c r="A25" s="22">
        <f t="shared" si="18"/>
        <v>13</v>
      </c>
      <c r="B25" s="22"/>
      <c r="C25" s="23" t="s">
        <v>240</v>
      </c>
      <c r="D25" s="24"/>
      <c r="E25" s="20">
        <v>61.510833333333309</v>
      </c>
      <c r="F25" s="20">
        <v>2.2999999999999998</v>
      </c>
      <c r="G25" s="25">
        <v>2.7800000000000002E-2</v>
      </c>
      <c r="H25" s="26">
        <f t="shared" si="0"/>
        <v>3.0000000000000002E-2</v>
      </c>
      <c r="I25" s="26">
        <f t="shared" si="0"/>
        <v>3.2199999999999999E-2</v>
      </c>
      <c r="J25" s="26">
        <f t="shared" si="0"/>
        <v>3.44E-2</v>
      </c>
      <c r="K25" s="26">
        <f t="shared" si="0"/>
        <v>3.6600000000000001E-2</v>
      </c>
      <c r="L25" s="26">
        <f t="shared" si="0"/>
        <v>3.8800000000000001E-2</v>
      </c>
      <c r="M25" s="26">
        <f t="shared" si="19"/>
        <v>4.1000000000000002E-2</v>
      </c>
      <c r="N25" s="25">
        <f t="shared" si="20"/>
        <v>7.6704492780392819E-2</v>
      </c>
      <c r="P25" s="27">
        <f t="shared" si="1"/>
        <v>-61.510833333333309</v>
      </c>
      <c r="Q25" s="28">
        <f t="shared" si="2"/>
        <v>2.3639399999999999</v>
      </c>
      <c r="R25" s="28">
        <f t="shared" si="3"/>
        <v>2.4296575320000002</v>
      </c>
      <c r="S25" s="28">
        <f t="shared" si="3"/>
        <v>2.4972020113896005</v>
      </c>
      <c r="T25" s="28">
        <f t="shared" si="3"/>
        <v>2.5666242273062316</v>
      </c>
      <c r="U25" s="28">
        <f t="shared" si="3"/>
        <v>2.6379763808253451</v>
      </c>
      <c r="V25" s="28">
        <f t="shared" si="4"/>
        <v>2.7171156722501055</v>
      </c>
      <c r="W25" s="28">
        <f t="shared" si="4"/>
        <v>2.8046067968965591</v>
      </c>
      <c r="X25" s="28">
        <f t="shared" si="4"/>
        <v>2.9010852707098009</v>
      </c>
      <c r="Y25" s="28">
        <f t="shared" si="4"/>
        <v>3.0072649916177796</v>
      </c>
      <c r="Z25" s="28">
        <f t="shared" si="4"/>
        <v>3.1239468732925495</v>
      </c>
      <c r="AA25" s="28">
        <f t="shared" si="5"/>
        <v>3.2520286950975437</v>
      </c>
      <c r="AB25" s="28">
        <f t="shared" si="5"/>
        <v>3.3853618715965426</v>
      </c>
      <c r="AC25" s="28">
        <f t="shared" si="5"/>
        <v>3.5241617083320005</v>
      </c>
      <c r="AD25" s="28">
        <f t="shared" si="5"/>
        <v>3.668652338373612</v>
      </c>
      <c r="AE25" s="28">
        <f t="shared" si="5"/>
        <v>3.8190670842469299</v>
      </c>
      <c r="AF25" s="28">
        <f t="shared" si="5"/>
        <v>3.9756488347010537</v>
      </c>
      <c r="AG25" s="28">
        <f t="shared" si="5"/>
        <v>4.1386504369237969</v>
      </c>
      <c r="AH25" s="28">
        <f t="shared" si="5"/>
        <v>4.3083351048376723</v>
      </c>
      <c r="AI25" s="28">
        <f t="shared" si="5"/>
        <v>4.4849768441360167</v>
      </c>
      <c r="AJ25" s="28">
        <f t="shared" si="5"/>
        <v>4.6688608947455927</v>
      </c>
      <c r="AK25" s="28">
        <f t="shared" si="5"/>
        <v>4.8602841914301615</v>
      </c>
      <c r="AL25" s="28">
        <f t="shared" si="5"/>
        <v>5.0595558432787975</v>
      </c>
      <c r="AM25" s="28">
        <f t="shared" si="5"/>
        <v>5.2669976328532275</v>
      </c>
      <c r="AN25" s="28">
        <f t="shared" si="5"/>
        <v>5.4829445358002094</v>
      </c>
      <c r="AO25" s="28">
        <f t="shared" si="5"/>
        <v>5.7077452617680171</v>
      </c>
      <c r="AP25" s="28">
        <f t="shared" si="5"/>
        <v>5.9417628175005053</v>
      </c>
      <c r="AQ25" s="28">
        <f t="shared" si="6"/>
        <v>6.1853750930180258</v>
      </c>
      <c r="AR25" s="28">
        <f t="shared" si="6"/>
        <v>6.438975471831764</v>
      </c>
      <c r="AS25" s="28">
        <f t="shared" si="6"/>
        <v>6.7029734661768661</v>
      </c>
      <c r="AT25" s="28">
        <f t="shared" si="6"/>
        <v>6.977795378290117</v>
      </c>
      <c r="AU25" s="28">
        <f t="shared" si="6"/>
        <v>7.2638849888000117</v>
      </c>
      <c r="AV25" s="28">
        <f t="shared" si="6"/>
        <v>7.561704273340812</v>
      </c>
      <c r="AW25" s="28">
        <f t="shared" si="6"/>
        <v>7.8717341485477847</v>
      </c>
      <c r="AX25" s="28">
        <f t="shared" si="6"/>
        <v>8.1944752486382431</v>
      </c>
      <c r="AY25" s="28">
        <f t="shared" si="6"/>
        <v>8.5304487338324098</v>
      </c>
      <c r="AZ25" s="28">
        <f t="shared" si="6"/>
        <v>8.8801971319195374</v>
      </c>
      <c r="BA25" s="28">
        <f t="shared" si="6"/>
        <v>9.2442852143282384</v>
      </c>
      <c r="BB25" s="28">
        <f t="shared" si="6"/>
        <v>9.6233009081156951</v>
      </c>
      <c r="BC25" s="28">
        <f t="shared" si="6"/>
        <v>10.017856245348439</v>
      </c>
      <c r="BD25" s="28">
        <f t="shared" si="6"/>
        <v>10.428588351407724</v>
      </c>
      <c r="BE25" s="28">
        <f t="shared" si="6"/>
        <v>10.856160473815439</v>
      </c>
      <c r="BF25" s="28">
        <f t="shared" si="6"/>
        <v>11.301263053241872</v>
      </c>
      <c r="BG25" s="28">
        <f t="shared" si="7"/>
        <v>11.764614838424787</v>
      </c>
      <c r="BH25" s="28">
        <f t="shared" si="7"/>
        <v>12.246964046800203</v>
      </c>
      <c r="BI25" s="28">
        <f t="shared" si="7"/>
        <v>12.74908957271901</v>
      </c>
      <c r="BJ25" s="28">
        <f t="shared" si="7"/>
        <v>13.271802245200488</v>
      </c>
      <c r="BK25" s="28">
        <f t="shared" si="7"/>
        <v>13.815946137253707</v>
      </c>
      <c r="BL25" s="28">
        <f t="shared" si="7"/>
        <v>14.382399928881108</v>
      </c>
      <c r="BM25" s="28">
        <f t="shared" si="7"/>
        <v>14.972078325965233</v>
      </c>
      <c r="BN25" s="28">
        <f t="shared" si="7"/>
        <v>15.585933537329806</v>
      </c>
      <c r="BO25" s="28">
        <f t="shared" si="7"/>
        <v>16.224956812360325</v>
      </c>
      <c r="BP25" s="28">
        <f t="shared" si="7"/>
        <v>16.890180041667097</v>
      </c>
      <c r="BQ25" s="28">
        <f t="shared" si="7"/>
        <v>17.582677423375447</v>
      </c>
      <c r="BR25" s="28">
        <f t="shared" si="7"/>
        <v>18.303567197733837</v>
      </c>
      <c r="BS25" s="28">
        <f t="shared" si="7"/>
        <v>19.054013452840923</v>
      </c>
      <c r="BT25" s="28">
        <f t="shared" si="7"/>
        <v>19.835228004407401</v>
      </c>
      <c r="BU25" s="28">
        <f t="shared" si="7"/>
        <v>20.648472352588104</v>
      </c>
      <c r="BV25" s="28">
        <f t="shared" si="7"/>
        <v>21.495059719044214</v>
      </c>
      <c r="BW25" s="28">
        <f t="shared" si="8"/>
        <v>22.376357167525025</v>
      </c>
      <c r="BX25" s="28">
        <f t="shared" si="8"/>
        <v>23.29378781139355</v>
      </c>
      <c r="BY25" s="28">
        <f t="shared" si="8"/>
        <v>24.248833111660684</v>
      </c>
      <c r="BZ25" s="28">
        <f t="shared" si="8"/>
        <v>25.243035269238771</v>
      </c>
      <c r="CA25" s="28">
        <f t="shared" si="8"/>
        <v>26.277999715277559</v>
      </c>
      <c r="CB25" s="28">
        <f t="shared" si="8"/>
        <v>27.355397703603938</v>
      </c>
      <c r="CC25" s="28">
        <f t="shared" si="8"/>
        <v>28.476969009451697</v>
      </c>
      <c r="CD25" s="28">
        <f t="shared" si="8"/>
        <v>29.644524738839213</v>
      </c>
      <c r="CE25" s="28">
        <f t="shared" si="8"/>
        <v>30.859950253131618</v>
      </c>
      <c r="CF25" s="28">
        <f t="shared" si="8"/>
        <v>32.125208213510014</v>
      </c>
      <c r="CG25" s="28">
        <f t="shared" si="8"/>
        <v>33.442341750263921</v>
      </c>
      <c r="CH25" s="28">
        <f t="shared" si="8"/>
        <v>34.813477762024739</v>
      </c>
      <c r="CI25" s="28">
        <f t="shared" si="8"/>
        <v>36.24083035026775</v>
      </c>
      <c r="CJ25" s="28">
        <f t="shared" si="8"/>
        <v>37.726704394628726</v>
      </c>
      <c r="CK25" s="28">
        <f t="shared" si="8"/>
        <v>39.273499274808501</v>
      </c>
      <c r="CL25" s="28">
        <f t="shared" si="8"/>
        <v>40.883712745075648</v>
      </c>
      <c r="CM25" s="28">
        <f t="shared" si="9"/>
        <v>42.55994496762375</v>
      </c>
      <c r="CN25" s="28">
        <f t="shared" si="9"/>
        <v>44.304902711296322</v>
      </c>
      <c r="CO25" s="28">
        <f t="shared" si="9"/>
        <v>46.121403722459469</v>
      </c>
      <c r="CP25" s="28">
        <f t="shared" si="9"/>
        <v>48.012381275080301</v>
      </c>
      <c r="CQ25" s="28">
        <f t="shared" si="9"/>
        <v>49.98088890735859</v>
      </c>
      <c r="CR25" s="28">
        <f t="shared" si="9"/>
        <v>52.030105352560291</v>
      </c>
      <c r="CS25" s="28">
        <f t="shared" si="9"/>
        <v>54.163339672015262</v>
      </c>
      <c r="CT25" s="28">
        <f t="shared" si="9"/>
        <v>56.384036598567882</v>
      </c>
      <c r="CU25" s="28">
        <f t="shared" si="9"/>
        <v>58.695782099109159</v>
      </c>
      <c r="CV25" s="28">
        <f t="shared" si="9"/>
        <v>61.102309165172628</v>
      </c>
      <c r="CW25" s="28">
        <f t="shared" si="9"/>
        <v>63.607503840944702</v>
      </c>
      <c r="CX25" s="28">
        <f t="shared" si="9"/>
        <v>66.215411498423435</v>
      </c>
      <c r="CY25" s="28">
        <f t="shared" si="9"/>
        <v>68.930243369858786</v>
      </c>
      <c r="CZ25" s="28">
        <f t="shared" si="9"/>
        <v>71.756383348022993</v>
      </c>
      <c r="DA25" s="28">
        <f t="shared" si="9"/>
        <v>74.698395065291933</v>
      </c>
      <c r="DB25" s="28">
        <f t="shared" si="9"/>
        <v>77.76102926296889</v>
      </c>
      <c r="DC25" s="28">
        <f t="shared" si="10"/>
        <v>80.949231462750603</v>
      </c>
      <c r="DD25" s="28">
        <f t="shared" si="10"/>
        <v>84.268149952723377</v>
      </c>
      <c r="DE25" s="28">
        <f t="shared" si="10"/>
        <v>87.723144100785035</v>
      </c>
      <c r="DF25" s="28">
        <f t="shared" si="10"/>
        <v>91.319793008917216</v>
      </c>
      <c r="DG25" s="28">
        <f t="shared" si="10"/>
        <v>95.063904522282812</v>
      </c>
      <c r="DH25" s="28">
        <f t="shared" si="10"/>
        <v>98.961524607696404</v>
      </c>
      <c r="DI25" s="28">
        <f t="shared" si="10"/>
        <v>103.01894711661195</v>
      </c>
      <c r="DJ25" s="28">
        <f t="shared" si="10"/>
        <v>107.24272394839304</v>
      </c>
      <c r="DK25" s="28">
        <f t="shared" si="10"/>
        <v>111.63967563027714</v>
      </c>
      <c r="DL25" s="28">
        <f t="shared" si="10"/>
        <v>116.21690233111849</v>
      </c>
      <c r="DM25" s="28">
        <f t="shared" si="10"/>
        <v>120.98179532669434</v>
      </c>
      <c r="DN25" s="28">
        <f t="shared" si="10"/>
        <v>125.94204893508879</v>
      </c>
      <c r="DO25" s="28">
        <f t="shared" si="10"/>
        <v>131.10567294142743</v>
      </c>
      <c r="DP25" s="28">
        <f t="shared" si="10"/>
        <v>136.48100553202593</v>
      </c>
      <c r="DQ25" s="28">
        <f t="shared" si="10"/>
        <v>142.07672675883899</v>
      </c>
      <c r="DR25" s="28">
        <f t="shared" si="10"/>
        <v>147.90187255595137</v>
      </c>
      <c r="DS25" s="28">
        <f t="shared" si="11"/>
        <v>153.96584933074536</v>
      </c>
      <c r="DT25" s="28">
        <f t="shared" si="11"/>
        <v>160.2784491533059</v>
      </c>
      <c r="DU25" s="28">
        <f t="shared" si="11"/>
        <v>166.84986556859144</v>
      </c>
      <c r="DV25" s="28">
        <f t="shared" si="11"/>
        <v>173.69071005690367</v>
      </c>
      <c r="DW25" s="28">
        <f t="shared" si="11"/>
        <v>180.81202916923669</v>
      </c>
      <c r="DX25" s="28">
        <f t="shared" si="11"/>
        <v>188.22532236517537</v>
      </c>
      <c r="DY25" s="28">
        <f t="shared" si="11"/>
        <v>195.94256058214754</v>
      </c>
      <c r="DZ25" s="28">
        <f t="shared" si="11"/>
        <v>203.97620556601558</v>
      </c>
      <c r="EA25" s="28">
        <f t="shared" si="11"/>
        <v>212.33922999422219</v>
      </c>
      <c r="EB25" s="28">
        <f t="shared" si="11"/>
        <v>221.04513842398529</v>
      </c>
      <c r="EC25" s="28">
        <f t="shared" si="11"/>
        <v>230.10798909936867</v>
      </c>
      <c r="ED25" s="28">
        <f t="shared" si="11"/>
        <v>239.54241665244277</v>
      </c>
      <c r="EE25" s="28">
        <f t="shared" si="11"/>
        <v>249.36365573519291</v>
      </c>
      <c r="EF25" s="28">
        <f t="shared" si="11"/>
        <v>259.58756562033579</v>
      </c>
      <c r="EG25" s="28">
        <f t="shared" si="11"/>
        <v>270.23065581076952</v>
      </c>
      <c r="EH25" s="28">
        <f t="shared" si="11"/>
        <v>281.31011269901103</v>
      </c>
      <c r="EI25" s="28">
        <f t="shared" si="12"/>
        <v>292.84382731967048</v>
      </c>
      <c r="EJ25" s="28">
        <f t="shared" si="12"/>
        <v>304.85042423977694</v>
      </c>
      <c r="EK25" s="28">
        <f t="shared" si="12"/>
        <v>317.34929163360778</v>
      </c>
      <c r="EL25" s="28">
        <f t="shared" si="12"/>
        <v>330.36061259058567</v>
      </c>
      <c r="EM25" s="28">
        <f t="shared" si="12"/>
        <v>343.90539770679965</v>
      </c>
      <c r="EN25" s="28">
        <f t="shared" si="12"/>
        <v>358.00551901277839</v>
      </c>
      <c r="EO25" s="28">
        <f t="shared" si="12"/>
        <v>372.68374529230226</v>
      </c>
      <c r="EP25" s="28">
        <f t="shared" si="12"/>
        <v>387.96377884928665</v>
      </c>
      <c r="EQ25" s="28">
        <f t="shared" si="12"/>
        <v>403.87029378210735</v>
      </c>
      <c r="ER25" s="28">
        <f t="shared" si="12"/>
        <v>420.4289758271737</v>
      </c>
      <c r="ES25" s="28">
        <f t="shared" si="12"/>
        <v>437.66656383608779</v>
      </c>
      <c r="ET25" s="28">
        <f t="shared" si="12"/>
        <v>455.61089295336734</v>
      </c>
      <c r="EU25" s="28">
        <f t="shared" si="12"/>
        <v>474.29093956445536</v>
      </c>
      <c r="EV25" s="28">
        <f t="shared" si="12"/>
        <v>493.73686808659801</v>
      </c>
      <c r="EW25" s="28">
        <f t="shared" si="12"/>
        <v>513.98007967814851</v>
      </c>
      <c r="EX25" s="28">
        <f t="shared" si="12"/>
        <v>535.05326294495251</v>
      </c>
      <c r="EY25" s="28">
        <f t="shared" si="13"/>
        <v>556.99044672569551</v>
      </c>
      <c r="EZ25" s="28">
        <f t="shared" si="13"/>
        <v>579.82705504144894</v>
      </c>
      <c r="FA25" s="28">
        <f t="shared" si="13"/>
        <v>603.59996429814828</v>
      </c>
      <c r="FB25" s="28">
        <f t="shared" si="13"/>
        <v>628.3475628343723</v>
      </c>
      <c r="FC25" s="28">
        <f t="shared" si="13"/>
        <v>654.10981291058147</v>
      </c>
      <c r="FD25" s="28">
        <f t="shared" si="13"/>
        <v>680.92831523991526</v>
      </c>
      <c r="FE25" s="28">
        <f t="shared" si="13"/>
        <v>708.84637616475175</v>
      </c>
      <c r="FF25" s="28">
        <f t="shared" si="13"/>
        <v>737.90907758750654</v>
      </c>
      <c r="FG25" s="28">
        <f t="shared" si="13"/>
        <v>768.16334976859423</v>
      </c>
      <c r="FH25" s="28">
        <f t="shared" si="13"/>
        <v>799.65804710910652</v>
      </c>
      <c r="FI25" s="28">
        <f t="shared" si="13"/>
        <v>832.44402704057984</v>
      </c>
      <c r="FJ25" s="28">
        <f t="shared" si="13"/>
        <v>866.57423214924358</v>
      </c>
      <c r="FK25" s="28">
        <f t="shared" si="13"/>
        <v>902.10377566736247</v>
      </c>
      <c r="FL25" s="28">
        <f t="shared" si="13"/>
        <v>939.0900304697243</v>
      </c>
      <c r="FM25" s="28">
        <f t="shared" si="13"/>
        <v>977.59272171898294</v>
      </c>
      <c r="FN25" s="28">
        <f t="shared" si="13"/>
        <v>1017.6740233094612</v>
      </c>
      <c r="FO25" s="28">
        <f t="shared" si="14"/>
        <v>1059.3986582651489</v>
      </c>
      <c r="FP25" s="28">
        <f t="shared" si="14"/>
        <v>1102.83400325402</v>
      </c>
      <c r="FQ25" s="28">
        <f t="shared" si="14"/>
        <v>1148.0501973874348</v>
      </c>
      <c r="FR25" s="28">
        <f t="shared" si="14"/>
        <v>1195.1202554803194</v>
      </c>
      <c r="FS25" s="28">
        <f t="shared" si="14"/>
        <v>1244.1201859550124</v>
      </c>
      <c r="FT25" s="28">
        <f t="shared" si="14"/>
        <v>1295.1291135791678</v>
      </c>
      <c r="FU25" s="28">
        <f t="shared" si="14"/>
        <v>1348.2294072359136</v>
      </c>
      <c r="FV25" s="28">
        <f t="shared" si="14"/>
        <v>1403.5068129325859</v>
      </c>
      <c r="FW25" s="28">
        <f t="shared" si="14"/>
        <v>1461.050592262822</v>
      </c>
      <c r="FX25" s="28">
        <f t="shared" si="14"/>
        <v>1520.9536665455976</v>
      </c>
      <c r="FY25" s="28">
        <f t="shared" si="14"/>
        <v>1583.3127668739669</v>
      </c>
      <c r="FZ25" s="28">
        <f t="shared" si="14"/>
        <v>1648.2285903157995</v>
      </c>
      <c r="GA25" s="28">
        <f t="shared" si="14"/>
        <v>1715.805962518747</v>
      </c>
      <c r="GB25" s="28">
        <f t="shared" si="14"/>
        <v>1786.1540069820155</v>
      </c>
      <c r="GC25" s="28">
        <f t="shared" si="14"/>
        <v>1859.3863212682779</v>
      </c>
      <c r="GD25" s="28">
        <f t="shared" si="14"/>
        <v>1935.6211604402772</v>
      </c>
      <c r="GE25" s="28">
        <f t="shared" si="15"/>
        <v>2014.9816280183284</v>
      </c>
      <c r="GF25" s="28">
        <f t="shared" si="15"/>
        <v>2097.5958747670797</v>
      </c>
      <c r="GG25" s="28">
        <f t="shared" si="15"/>
        <v>2183.5973056325297</v>
      </c>
      <c r="GH25" s="28">
        <f t="shared" si="15"/>
        <v>2273.1247951634632</v>
      </c>
      <c r="GI25" s="28">
        <f t="shared" si="15"/>
        <v>2366.3229117651649</v>
      </c>
      <c r="GJ25" s="28">
        <f t="shared" si="15"/>
        <v>2463.3421511475367</v>
      </c>
      <c r="GK25" s="28">
        <f t="shared" si="15"/>
        <v>2564.3391793445853</v>
      </c>
      <c r="GL25" s="28">
        <f t="shared" si="15"/>
        <v>2669.4770856977129</v>
      </c>
      <c r="GM25" s="28">
        <f t="shared" si="15"/>
        <v>2778.925646211319</v>
      </c>
      <c r="GN25" s="28">
        <f t="shared" si="15"/>
        <v>2892.8615977059831</v>
      </c>
      <c r="GO25" s="28">
        <f t="shared" si="15"/>
        <v>3011.4689232119281</v>
      </c>
      <c r="GP25" s="28">
        <f t="shared" si="15"/>
        <v>3134.9391490636167</v>
      </c>
      <c r="GQ25" s="28">
        <f t="shared" si="15"/>
        <v>3263.4716541752246</v>
      </c>
      <c r="GR25" s="28">
        <f t="shared" si="15"/>
        <v>3397.2739919964083</v>
      </c>
      <c r="GS25" s="28">
        <f t="shared" si="15"/>
        <v>3536.5622256682609</v>
      </c>
      <c r="GT25" s="28">
        <f t="shared" si="15"/>
        <v>3681.5612769206596</v>
      </c>
      <c r="GU25" s="28">
        <f t="shared" si="16"/>
        <v>3832.5052892744066</v>
      </c>
      <c r="GV25" s="28">
        <f t="shared" si="16"/>
        <v>3989.6380061346567</v>
      </c>
      <c r="GW25" s="28">
        <f t="shared" si="16"/>
        <v>4153.2131643861776</v>
      </c>
      <c r="GX25" s="28">
        <f t="shared" si="16"/>
        <v>4323.4949041260106</v>
      </c>
      <c r="GY25" s="28">
        <f t="shared" si="16"/>
        <v>4500.758195195177</v>
      </c>
      <c r="GZ25" s="28">
        <f t="shared" si="16"/>
        <v>4685.2892811981792</v>
      </c>
      <c r="HA25" s="28">
        <f t="shared" si="16"/>
        <v>4877.3861417273038</v>
      </c>
      <c r="HB25" s="28">
        <f t="shared" si="16"/>
        <v>5077.3589735381229</v>
      </c>
      <c r="HC25" s="28">
        <f t="shared" si="16"/>
        <v>5285.5306914531857</v>
      </c>
      <c r="HD25" s="28">
        <f t="shared" si="16"/>
        <v>5502.2374498027657</v>
      </c>
      <c r="HE25" s="28">
        <f t="shared" si="16"/>
        <v>5727.8291852446782</v>
      </c>
      <c r="HF25" s="28">
        <f t="shared" si="16"/>
        <v>5962.6701818397096</v>
      </c>
      <c r="HG25" s="28">
        <f t="shared" si="16"/>
        <v>6207.1396592951369</v>
      </c>
      <c r="HH25" s="28">
        <f t="shared" si="16"/>
        <v>6461.6323853262375</v>
      </c>
    </row>
    <row r="26" spans="1:216" ht="16.5" customHeight="1" x14ac:dyDescent="0.2">
      <c r="A26" s="22">
        <f t="shared" si="18"/>
        <v>14</v>
      </c>
      <c r="B26" s="22"/>
      <c r="C26" s="23" t="s">
        <v>241</v>
      </c>
      <c r="D26" s="24"/>
      <c r="E26" s="20">
        <v>38.403888888888901</v>
      </c>
      <c r="F26" s="20">
        <v>1.46</v>
      </c>
      <c r="G26" s="25">
        <v>5.6500000000000002E-2</v>
      </c>
      <c r="H26" s="26">
        <f t="shared" si="0"/>
        <v>5.3916666666666668E-2</v>
      </c>
      <c r="I26" s="26">
        <f t="shared" si="0"/>
        <v>5.1333333333333335E-2</v>
      </c>
      <c r="J26" s="26">
        <f t="shared" si="0"/>
        <v>4.8750000000000002E-2</v>
      </c>
      <c r="K26" s="26">
        <f t="shared" si="0"/>
        <v>4.6166666666666668E-2</v>
      </c>
      <c r="L26" s="26">
        <f t="shared" si="0"/>
        <v>4.3583333333333335E-2</v>
      </c>
      <c r="M26" s="26">
        <f t="shared" si="19"/>
        <v>4.1000000000000002E-2</v>
      </c>
      <c r="N26" s="25">
        <f t="shared" si="20"/>
        <v>8.460250047408846E-2</v>
      </c>
      <c r="P26" s="27">
        <f t="shared" si="1"/>
        <v>-38.403888888888901</v>
      </c>
      <c r="Q26" s="28">
        <f t="shared" si="2"/>
        <v>1.5424899999999999</v>
      </c>
      <c r="R26" s="28">
        <f t="shared" si="3"/>
        <v>1.6296406849999998</v>
      </c>
      <c r="S26" s="28">
        <f t="shared" si="3"/>
        <v>1.7217153837024999</v>
      </c>
      <c r="T26" s="28">
        <f t="shared" si="3"/>
        <v>1.818992302881691</v>
      </c>
      <c r="U26" s="28">
        <f t="shared" si="3"/>
        <v>1.9217653679945066</v>
      </c>
      <c r="V26" s="28">
        <f t="shared" si="4"/>
        <v>2.0253805507522102</v>
      </c>
      <c r="W26" s="28">
        <f t="shared" si="4"/>
        <v>2.1293500856908234</v>
      </c>
      <c r="X26" s="28">
        <f t="shared" si="4"/>
        <v>2.2331559023682512</v>
      </c>
      <c r="Y26" s="28">
        <f t="shared" si="4"/>
        <v>2.3362532665275855</v>
      </c>
      <c r="Z26" s="28">
        <f t="shared" si="4"/>
        <v>2.4380749713937462</v>
      </c>
      <c r="AA26" s="28">
        <f t="shared" si="5"/>
        <v>2.5380360452208897</v>
      </c>
      <c r="AB26" s="28">
        <f t="shared" si="5"/>
        <v>2.6420955230749459</v>
      </c>
      <c r="AC26" s="28">
        <f t="shared" si="5"/>
        <v>2.7504214395210185</v>
      </c>
      <c r="AD26" s="28">
        <f t="shared" si="5"/>
        <v>2.8631887185413802</v>
      </c>
      <c r="AE26" s="28">
        <f t="shared" si="5"/>
        <v>2.9805794560015766</v>
      </c>
      <c r="AF26" s="28">
        <f t="shared" si="5"/>
        <v>3.102783213697641</v>
      </c>
      <c r="AG26" s="28">
        <f t="shared" si="5"/>
        <v>3.229997325459244</v>
      </c>
      <c r="AH26" s="28">
        <f t="shared" si="5"/>
        <v>3.3624272158030726</v>
      </c>
      <c r="AI26" s="28">
        <f t="shared" si="5"/>
        <v>3.5002867316509985</v>
      </c>
      <c r="AJ26" s="28">
        <f t="shared" si="5"/>
        <v>3.6437984876486893</v>
      </c>
      <c r="AK26" s="28">
        <f t="shared" si="5"/>
        <v>3.7931942256422855</v>
      </c>
      <c r="AL26" s="28">
        <f t="shared" si="5"/>
        <v>3.9487151888936189</v>
      </c>
      <c r="AM26" s="28">
        <f t="shared" si="5"/>
        <v>4.1106125116382568</v>
      </c>
      <c r="AN26" s="28">
        <f t="shared" si="5"/>
        <v>4.2791476246154252</v>
      </c>
      <c r="AO26" s="28">
        <f t="shared" si="5"/>
        <v>4.4545926772246576</v>
      </c>
      <c r="AP26" s="28">
        <f t="shared" si="5"/>
        <v>4.6372309769908684</v>
      </c>
      <c r="AQ26" s="28">
        <f t="shared" si="6"/>
        <v>4.8273574470474934</v>
      </c>
      <c r="AR26" s="28">
        <f t="shared" si="6"/>
        <v>5.02527910237644</v>
      </c>
      <c r="AS26" s="28">
        <f t="shared" si="6"/>
        <v>5.2313155455738736</v>
      </c>
      <c r="AT26" s="28">
        <f t="shared" si="6"/>
        <v>5.4457994829424017</v>
      </c>
      <c r="AU26" s="28">
        <f t="shared" si="6"/>
        <v>5.6690772617430394</v>
      </c>
      <c r="AV26" s="28">
        <f t="shared" si="6"/>
        <v>5.9015094294745039</v>
      </c>
      <c r="AW26" s="28">
        <f t="shared" si="6"/>
        <v>6.1434713160829579</v>
      </c>
      <c r="AX26" s="28">
        <f t="shared" si="6"/>
        <v>6.3953536400423587</v>
      </c>
      <c r="AY26" s="28">
        <f t="shared" si="6"/>
        <v>6.657563139284095</v>
      </c>
      <c r="AZ26" s="28">
        <f t="shared" si="6"/>
        <v>6.9305232279947422</v>
      </c>
      <c r="BA26" s="28">
        <f t="shared" si="6"/>
        <v>7.2146746803425259</v>
      </c>
      <c r="BB26" s="28">
        <f t="shared" si="6"/>
        <v>7.5104763422365686</v>
      </c>
      <c r="BC26" s="28">
        <f t="shared" si="6"/>
        <v>7.8184058722682677</v>
      </c>
      <c r="BD26" s="28">
        <f t="shared" si="6"/>
        <v>8.1389605130312663</v>
      </c>
      <c r="BE26" s="28">
        <f t="shared" si="6"/>
        <v>8.4726578940655468</v>
      </c>
      <c r="BF26" s="28">
        <f t="shared" si="6"/>
        <v>8.8200368677222336</v>
      </c>
      <c r="BG26" s="28">
        <f t="shared" si="7"/>
        <v>9.1816583792988453</v>
      </c>
      <c r="BH26" s="28">
        <f t="shared" si="7"/>
        <v>9.5581063728500979</v>
      </c>
      <c r="BI26" s="28">
        <f t="shared" si="7"/>
        <v>9.9499887341369515</v>
      </c>
      <c r="BJ26" s="28">
        <f t="shared" si="7"/>
        <v>10.357938272236566</v>
      </c>
      <c r="BK26" s="28">
        <f t="shared" si="7"/>
        <v>10.782613741398265</v>
      </c>
      <c r="BL26" s="28">
        <f t="shared" si="7"/>
        <v>11.224700904795593</v>
      </c>
      <c r="BM26" s="28">
        <f t="shared" si="7"/>
        <v>11.684913641892212</v>
      </c>
      <c r="BN26" s="28">
        <f t="shared" si="7"/>
        <v>12.163995101209792</v>
      </c>
      <c r="BO26" s="28">
        <f t="shared" si="7"/>
        <v>12.662718900359392</v>
      </c>
      <c r="BP26" s="28">
        <f t="shared" si="7"/>
        <v>13.181890375274126</v>
      </c>
      <c r="BQ26" s="28">
        <f t="shared" si="7"/>
        <v>13.722347880660363</v>
      </c>
      <c r="BR26" s="28">
        <f t="shared" si="7"/>
        <v>14.284964143767438</v>
      </c>
      <c r="BS26" s="28">
        <f t="shared" si="7"/>
        <v>14.870647673661901</v>
      </c>
      <c r="BT26" s="28">
        <f t="shared" si="7"/>
        <v>15.480344228282037</v>
      </c>
      <c r="BU26" s="28">
        <f t="shared" si="7"/>
        <v>16.115038341641601</v>
      </c>
      <c r="BV26" s="28">
        <f t="shared" si="7"/>
        <v>16.775754913648903</v>
      </c>
      <c r="BW26" s="28">
        <f t="shared" si="8"/>
        <v>17.463560865108509</v>
      </c>
      <c r="BX26" s="28">
        <f t="shared" si="8"/>
        <v>18.179566860577957</v>
      </c>
      <c r="BY26" s="28">
        <f t="shared" si="8"/>
        <v>18.92492910186165</v>
      </c>
      <c r="BZ26" s="28">
        <f t="shared" si="8"/>
        <v>19.700851195037977</v>
      </c>
      <c r="CA26" s="28">
        <f t="shared" si="8"/>
        <v>20.508586094034534</v>
      </c>
      <c r="CB26" s="28">
        <f t="shared" si="8"/>
        <v>21.34943812388995</v>
      </c>
      <c r="CC26" s="28">
        <f t="shared" si="8"/>
        <v>22.224765086969438</v>
      </c>
      <c r="CD26" s="28">
        <f t="shared" si="8"/>
        <v>23.135980455535183</v>
      </c>
      <c r="CE26" s="28">
        <f t="shared" si="8"/>
        <v>24.084555654212124</v>
      </c>
      <c r="CF26" s="28">
        <f t="shared" si="8"/>
        <v>25.072022436034821</v>
      </c>
      <c r="CG26" s="28">
        <f t="shared" si="8"/>
        <v>26.099975355912246</v>
      </c>
      <c r="CH26" s="28">
        <f t="shared" si="8"/>
        <v>27.170074345504645</v>
      </c>
      <c r="CI26" s="28">
        <f t="shared" si="8"/>
        <v>28.284047393670335</v>
      </c>
      <c r="CJ26" s="28">
        <f t="shared" si="8"/>
        <v>29.443693336810817</v>
      </c>
      <c r="CK26" s="28">
        <f t="shared" si="8"/>
        <v>30.650884763620059</v>
      </c>
      <c r="CL26" s="28">
        <f t="shared" si="8"/>
        <v>31.907571038928481</v>
      </c>
      <c r="CM26" s="28">
        <f t="shared" si="9"/>
        <v>33.215781451524549</v>
      </c>
      <c r="CN26" s="28">
        <f t="shared" si="9"/>
        <v>34.577628491037053</v>
      </c>
      <c r="CO26" s="28">
        <f t="shared" si="9"/>
        <v>35.995311259169569</v>
      </c>
      <c r="CP26" s="28">
        <f t="shared" si="9"/>
        <v>37.47111902079552</v>
      </c>
      <c r="CQ26" s="28">
        <f t="shared" si="9"/>
        <v>39.007434900648136</v>
      </c>
      <c r="CR26" s="28">
        <f t="shared" si="9"/>
        <v>40.606739731574706</v>
      </c>
      <c r="CS26" s="28">
        <f t="shared" si="9"/>
        <v>42.271616060569265</v>
      </c>
      <c r="CT26" s="28">
        <f t="shared" si="9"/>
        <v>44.004752319052599</v>
      </c>
      <c r="CU26" s="28">
        <f t="shared" si="9"/>
        <v>45.808947164133755</v>
      </c>
      <c r="CV26" s="28">
        <f t="shared" si="9"/>
        <v>47.687113997863236</v>
      </c>
      <c r="CW26" s="28">
        <f t="shared" si="9"/>
        <v>49.642285671775625</v>
      </c>
      <c r="CX26" s="28">
        <f t="shared" si="9"/>
        <v>51.677619384318419</v>
      </c>
      <c r="CY26" s="28">
        <f t="shared" si="9"/>
        <v>53.796401779075467</v>
      </c>
      <c r="CZ26" s="28">
        <f t="shared" si="9"/>
        <v>56.002054252017558</v>
      </c>
      <c r="DA26" s="28">
        <f t="shared" si="9"/>
        <v>58.298138476350275</v>
      </c>
      <c r="DB26" s="28">
        <f t="shared" si="9"/>
        <v>60.688362153880632</v>
      </c>
      <c r="DC26" s="28">
        <f t="shared" si="10"/>
        <v>63.176585002189732</v>
      </c>
      <c r="DD26" s="28">
        <f t="shared" si="10"/>
        <v>65.766824987279506</v>
      </c>
      <c r="DE26" s="28">
        <f t="shared" si="10"/>
        <v>68.463264811757966</v>
      </c>
      <c r="DF26" s="28">
        <f t="shared" si="10"/>
        <v>71.270258669040032</v>
      </c>
      <c r="DG26" s="28">
        <f t="shared" si="10"/>
        <v>74.192339274470669</v>
      </c>
      <c r="DH26" s="28">
        <f t="shared" si="10"/>
        <v>77.234225184723954</v>
      </c>
      <c r="DI26" s="28">
        <f t="shared" si="10"/>
        <v>80.400828417297632</v>
      </c>
      <c r="DJ26" s="28">
        <f t="shared" si="10"/>
        <v>83.697262382406834</v>
      </c>
      <c r="DK26" s="28">
        <f t="shared" si="10"/>
        <v>87.128850140085504</v>
      </c>
      <c r="DL26" s="28">
        <f t="shared" si="10"/>
        <v>90.701132995828999</v>
      </c>
      <c r="DM26" s="28">
        <f t="shared" si="10"/>
        <v>94.41987944865798</v>
      </c>
      <c r="DN26" s="28">
        <f t="shared" si="10"/>
        <v>98.291094506052957</v>
      </c>
      <c r="DO26" s="28">
        <f t="shared" si="10"/>
        <v>102.32102938080112</v>
      </c>
      <c r="DP26" s="28">
        <f t="shared" si="10"/>
        <v>106.51619158541396</v>
      </c>
      <c r="DQ26" s="28">
        <f t="shared" si="10"/>
        <v>110.88335544041593</v>
      </c>
      <c r="DR26" s="28">
        <f t="shared" si="10"/>
        <v>115.42957301347298</v>
      </c>
      <c r="DS26" s="28">
        <f t="shared" si="11"/>
        <v>120.16218550702536</v>
      </c>
      <c r="DT26" s="28">
        <f t="shared" si="11"/>
        <v>125.08883511281338</v>
      </c>
      <c r="DU26" s="28">
        <f t="shared" si="11"/>
        <v>130.21747735243872</v>
      </c>
      <c r="DV26" s="28">
        <f t="shared" si="11"/>
        <v>135.55639392388869</v>
      </c>
      <c r="DW26" s="28">
        <f t="shared" si="11"/>
        <v>141.11420607476811</v>
      </c>
      <c r="DX26" s="28">
        <f t="shared" si="11"/>
        <v>146.8998885238336</v>
      </c>
      <c r="DY26" s="28">
        <f t="shared" si="11"/>
        <v>152.92278395331076</v>
      </c>
      <c r="DZ26" s="28">
        <f t="shared" si="11"/>
        <v>159.19261809539648</v>
      </c>
      <c r="EA26" s="28">
        <f t="shared" si="11"/>
        <v>165.71951543730773</v>
      </c>
      <c r="EB26" s="28">
        <f t="shared" si="11"/>
        <v>172.51401557023735</v>
      </c>
      <c r="EC26" s="28">
        <f t="shared" si="11"/>
        <v>179.58709020861707</v>
      </c>
      <c r="ED26" s="28">
        <f t="shared" si="11"/>
        <v>186.95016090717036</v>
      </c>
      <c r="EE26" s="28">
        <f t="shared" si="11"/>
        <v>194.61511750436432</v>
      </c>
      <c r="EF26" s="28">
        <f t="shared" si="11"/>
        <v>202.59433732204323</v>
      </c>
      <c r="EG26" s="28">
        <f t="shared" si="11"/>
        <v>210.90070515224699</v>
      </c>
      <c r="EH26" s="28">
        <f t="shared" si="11"/>
        <v>219.54763406348908</v>
      </c>
      <c r="EI26" s="28">
        <f t="shared" si="12"/>
        <v>228.54908706009212</v>
      </c>
      <c r="EJ26" s="28">
        <f t="shared" si="12"/>
        <v>237.91959962955588</v>
      </c>
      <c r="EK26" s="28">
        <f t="shared" si="12"/>
        <v>247.67430321436765</v>
      </c>
      <c r="EL26" s="28">
        <f t="shared" si="12"/>
        <v>257.82894964615673</v>
      </c>
      <c r="EM26" s="28">
        <f t="shared" si="12"/>
        <v>268.39993658164911</v>
      </c>
      <c r="EN26" s="28">
        <f t="shared" si="12"/>
        <v>279.40433398149673</v>
      </c>
      <c r="EO26" s="28">
        <f t="shared" si="12"/>
        <v>290.8599116747381</v>
      </c>
      <c r="EP26" s="28">
        <f t="shared" si="12"/>
        <v>302.78516805340234</v>
      </c>
      <c r="EQ26" s="28">
        <f t="shared" si="12"/>
        <v>315.19935994359184</v>
      </c>
      <c r="ER26" s="28">
        <f t="shared" si="12"/>
        <v>328.12253370127911</v>
      </c>
      <c r="ES26" s="28">
        <f t="shared" si="12"/>
        <v>341.57555758303153</v>
      </c>
      <c r="ET26" s="28">
        <f t="shared" si="12"/>
        <v>355.58015544393578</v>
      </c>
      <c r="EU26" s="28">
        <f t="shared" si="12"/>
        <v>370.15894181713713</v>
      </c>
      <c r="EV26" s="28">
        <f t="shared" si="12"/>
        <v>385.33545843163972</v>
      </c>
      <c r="EW26" s="28">
        <f t="shared" si="12"/>
        <v>401.13421222733695</v>
      </c>
      <c r="EX26" s="28">
        <f t="shared" si="12"/>
        <v>417.58071492865776</v>
      </c>
      <c r="EY26" s="28">
        <f t="shared" si="13"/>
        <v>434.70152424073268</v>
      </c>
      <c r="EZ26" s="28">
        <f t="shared" si="13"/>
        <v>452.5242867346027</v>
      </c>
      <c r="FA26" s="28">
        <f t="shared" si="13"/>
        <v>471.07778249072135</v>
      </c>
      <c r="FB26" s="28">
        <f t="shared" si="13"/>
        <v>490.39197157284087</v>
      </c>
      <c r="FC26" s="28">
        <f t="shared" si="13"/>
        <v>510.49804240732732</v>
      </c>
      <c r="FD26" s="28">
        <f t="shared" si="13"/>
        <v>531.42846214602775</v>
      </c>
      <c r="FE26" s="28">
        <f t="shared" si="13"/>
        <v>553.21702909401483</v>
      </c>
      <c r="FF26" s="28">
        <f t="shared" si="13"/>
        <v>575.89892728686937</v>
      </c>
      <c r="FG26" s="28">
        <f t="shared" si="13"/>
        <v>599.51078330563098</v>
      </c>
      <c r="FH26" s="28">
        <f t="shared" si="13"/>
        <v>624.09072542116178</v>
      </c>
      <c r="FI26" s="28">
        <f t="shared" si="13"/>
        <v>649.67844516342939</v>
      </c>
      <c r="FJ26" s="28">
        <f t="shared" si="13"/>
        <v>676.31526141512995</v>
      </c>
      <c r="FK26" s="28">
        <f t="shared" si="13"/>
        <v>704.04418713315022</v>
      </c>
      <c r="FL26" s="28">
        <f t="shared" si="13"/>
        <v>732.90999880560935</v>
      </c>
      <c r="FM26" s="28">
        <f t="shared" si="13"/>
        <v>762.9593087566393</v>
      </c>
      <c r="FN26" s="28">
        <f t="shared" si="13"/>
        <v>794.24064041566146</v>
      </c>
      <c r="FO26" s="28">
        <f t="shared" si="14"/>
        <v>826.8045066727035</v>
      </c>
      <c r="FP26" s="28">
        <f t="shared" si="14"/>
        <v>860.70349144628426</v>
      </c>
      <c r="FQ26" s="28">
        <f t="shared" si="14"/>
        <v>895.99233459558184</v>
      </c>
      <c r="FR26" s="28">
        <f t="shared" si="14"/>
        <v>932.72802031400067</v>
      </c>
      <c r="FS26" s="28">
        <f t="shared" si="14"/>
        <v>970.96986914687466</v>
      </c>
      <c r="FT26" s="28">
        <f t="shared" si="14"/>
        <v>1010.7796337818965</v>
      </c>
      <c r="FU26" s="28">
        <f t="shared" si="14"/>
        <v>1052.2215987669542</v>
      </c>
      <c r="FV26" s="28">
        <f t="shared" si="14"/>
        <v>1095.3626843163993</v>
      </c>
      <c r="FW26" s="28">
        <f t="shared" si="14"/>
        <v>1140.2725543733716</v>
      </c>
      <c r="FX26" s="28">
        <f t="shared" si="14"/>
        <v>1187.0237291026797</v>
      </c>
      <c r="FY26" s="28">
        <f t="shared" si="14"/>
        <v>1235.6917019958894</v>
      </c>
      <c r="FZ26" s="28">
        <f t="shared" si="14"/>
        <v>1286.3550617777207</v>
      </c>
      <c r="GA26" s="28">
        <f t="shared" si="14"/>
        <v>1339.0956193106072</v>
      </c>
      <c r="GB26" s="28">
        <f t="shared" si="14"/>
        <v>1393.998539702342</v>
      </c>
      <c r="GC26" s="28">
        <f t="shared" si="14"/>
        <v>1451.152479830138</v>
      </c>
      <c r="GD26" s="28">
        <f t="shared" si="14"/>
        <v>1510.6497315031736</v>
      </c>
      <c r="GE26" s="28">
        <f t="shared" si="15"/>
        <v>1572.5863704948035</v>
      </c>
      <c r="GF26" s="28">
        <f t="shared" si="15"/>
        <v>1637.0624116850904</v>
      </c>
      <c r="GG26" s="28">
        <f t="shared" si="15"/>
        <v>1704.181970564179</v>
      </c>
      <c r="GH26" s="28">
        <f t="shared" si="15"/>
        <v>1774.0534313573103</v>
      </c>
      <c r="GI26" s="28">
        <f t="shared" si="15"/>
        <v>1846.7896220429598</v>
      </c>
      <c r="GJ26" s="28">
        <f t="shared" si="15"/>
        <v>1922.507996546721</v>
      </c>
      <c r="GK26" s="28">
        <f t="shared" si="15"/>
        <v>2001.3308244051364</v>
      </c>
      <c r="GL26" s="28">
        <f t="shared" si="15"/>
        <v>2083.3853882057469</v>
      </c>
      <c r="GM26" s="28">
        <f t="shared" si="15"/>
        <v>2168.8041891221824</v>
      </c>
      <c r="GN26" s="28">
        <f t="shared" si="15"/>
        <v>2257.7251608761917</v>
      </c>
      <c r="GO26" s="28">
        <f t="shared" si="15"/>
        <v>2350.2918924721153</v>
      </c>
      <c r="GP26" s="28">
        <f t="shared" si="15"/>
        <v>2446.6538600634717</v>
      </c>
      <c r="GQ26" s="28">
        <f t="shared" si="15"/>
        <v>2546.9666683260739</v>
      </c>
      <c r="GR26" s="28">
        <f t="shared" si="15"/>
        <v>2651.3923017274428</v>
      </c>
      <c r="GS26" s="28">
        <f t="shared" si="15"/>
        <v>2760.0993860982676</v>
      </c>
      <c r="GT26" s="28">
        <f t="shared" si="15"/>
        <v>2873.2634609282964</v>
      </c>
      <c r="GU26" s="28">
        <f t="shared" si="16"/>
        <v>2991.0672628263565</v>
      </c>
      <c r="GV26" s="28">
        <f t="shared" si="16"/>
        <v>3113.7010206022369</v>
      </c>
      <c r="GW26" s="28">
        <f t="shared" si="16"/>
        <v>3241.3627624469282</v>
      </c>
      <c r="GX26" s="28">
        <f t="shared" si="16"/>
        <v>3374.2586357072519</v>
      </c>
      <c r="GY26" s="28">
        <f t="shared" si="16"/>
        <v>3512.6032397712488</v>
      </c>
      <c r="GZ26" s="28">
        <f t="shared" si="16"/>
        <v>3656.6199726018699</v>
      </c>
      <c r="HA26" s="28">
        <f t="shared" si="16"/>
        <v>3806.5413914785463</v>
      </c>
      <c r="HB26" s="28">
        <f t="shared" si="16"/>
        <v>3962.6095885291666</v>
      </c>
      <c r="HC26" s="28">
        <f t="shared" si="16"/>
        <v>4125.0765816588619</v>
      </c>
      <c r="HD26" s="28">
        <f t="shared" si="16"/>
        <v>4294.2047215068751</v>
      </c>
      <c r="HE26" s="28">
        <f t="shared" si="16"/>
        <v>4470.2671150886563</v>
      </c>
      <c r="HF26" s="28">
        <f t="shared" si="16"/>
        <v>4653.5480668072905</v>
      </c>
      <c r="HG26" s="28">
        <f t="shared" si="16"/>
        <v>4844.3435375463887</v>
      </c>
      <c r="HH26" s="28">
        <f t="shared" si="16"/>
        <v>5042.9616225857899</v>
      </c>
    </row>
    <row r="27" spans="1:216" ht="16.5" customHeight="1" x14ac:dyDescent="0.2">
      <c r="A27" s="22">
        <f t="shared" si="18"/>
        <v>15</v>
      </c>
      <c r="B27" s="22"/>
      <c r="C27" s="23" t="s">
        <v>242</v>
      </c>
      <c r="D27" s="24"/>
      <c r="E27" s="20">
        <v>48.315555555555548</v>
      </c>
      <c r="F27" s="20">
        <v>1.4</v>
      </c>
      <c r="G27" s="25">
        <v>7.0000000000000007E-2</v>
      </c>
      <c r="H27" s="26">
        <f t="shared" si="0"/>
        <v>6.5166666666666678E-2</v>
      </c>
      <c r="I27" s="26">
        <f t="shared" si="0"/>
        <v>6.0333333333333343E-2</v>
      </c>
      <c r="J27" s="26">
        <f t="shared" si="0"/>
        <v>5.5500000000000008E-2</v>
      </c>
      <c r="K27" s="26">
        <f t="shared" si="0"/>
        <v>5.0666666666666672E-2</v>
      </c>
      <c r="L27" s="26">
        <f t="shared" si="0"/>
        <v>4.5833333333333337E-2</v>
      </c>
      <c r="M27" s="26">
        <f t="shared" si="19"/>
        <v>4.1000000000000002E-2</v>
      </c>
      <c r="N27" s="25">
        <f t="shared" si="20"/>
        <v>7.7262034883363251E-2</v>
      </c>
      <c r="P27" s="27">
        <f t="shared" si="1"/>
        <v>-48.315555555555548</v>
      </c>
      <c r="Q27" s="28">
        <f t="shared" si="2"/>
        <v>1.498</v>
      </c>
      <c r="R27" s="28">
        <f t="shared" si="3"/>
        <v>1.6028600000000002</v>
      </c>
      <c r="S27" s="28">
        <f t="shared" si="3"/>
        <v>1.7150602000000004</v>
      </c>
      <c r="T27" s="28">
        <f t="shared" si="3"/>
        <v>1.8351144140000004</v>
      </c>
      <c r="U27" s="28">
        <f t="shared" si="3"/>
        <v>1.9635724229800005</v>
      </c>
      <c r="V27" s="28">
        <f t="shared" si="4"/>
        <v>2.091531892544197</v>
      </c>
      <c r="W27" s="28">
        <f t="shared" si="4"/>
        <v>2.2177209833943636</v>
      </c>
      <c r="X27" s="28">
        <f t="shared" si="4"/>
        <v>2.3408044979727509</v>
      </c>
      <c r="Y27" s="28">
        <f t="shared" si="4"/>
        <v>2.4594052592033702</v>
      </c>
      <c r="Z27" s="28">
        <f t="shared" si="4"/>
        <v>2.5721280002501916</v>
      </c>
      <c r="AA27" s="28">
        <f t="shared" si="5"/>
        <v>2.6775852482604492</v>
      </c>
      <c r="AB27" s="28">
        <f t="shared" si="5"/>
        <v>2.7873662434391275</v>
      </c>
      <c r="AC27" s="28">
        <f t="shared" si="5"/>
        <v>2.9016482594201314</v>
      </c>
      <c r="AD27" s="28">
        <f t="shared" si="5"/>
        <v>3.0206158380563566</v>
      </c>
      <c r="AE27" s="28">
        <f t="shared" si="5"/>
        <v>3.144461087416667</v>
      </c>
      <c r="AF27" s="28">
        <f t="shared" si="5"/>
        <v>3.2733839920007499</v>
      </c>
      <c r="AG27" s="28">
        <f t="shared" si="5"/>
        <v>3.4075927356727802</v>
      </c>
      <c r="AH27" s="28">
        <f t="shared" si="5"/>
        <v>3.5473040378353637</v>
      </c>
      <c r="AI27" s="28">
        <f t="shared" si="5"/>
        <v>3.6927435033866134</v>
      </c>
      <c r="AJ27" s="28">
        <f t="shared" si="5"/>
        <v>3.8441459870254642</v>
      </c>
      <c r="AK27" s="28">
        <f t="shared" si="5"/>
        <v>4.0017559724935081</v>
      </c>
      <c r="AL27" s="28">
        <f t="shared" si="5"/>
        <v>4.1658279673657415</v>
      </c>
      <c r="AM27" s="28">
        <f t="shared" si="5"/>
        <v>4.3366269140277369</v>
      </c>
      <c r="AN27" s="28">
        <f t="shared" si="5"/>
        <v>4.5144286175028734</v>
      </c>
      <c r="AO27" s="28">
        <f t="shared" si="5"/>
        <v>4.6995201908204907</v>
      </c>
      <c r="AP27" s="28">
        <f t="shared" si="5"/>
        <v>4.8922005186441302</v>
      </c>
      <c r="AQ27" s="28">
        <f t="shared" si="6"/>
        <v>5.0927807399085392</v>
      </c>
      <c r="AR27" s="28">
        <f t="shared" si="6"/>
        <v>5.301584750244789</v>
      </c>
      <c r="AS27" s="28">
        <f t="shared" si="6"/>
        <v>5.5189497250048252</v>
      </c>
      <c r="AT27" s="28">
        <f t="shared" si="6"/>
        <v>5.7452266637300227</v>
      </c>
      <c r="AU27" s="28">
        <f t="shared" si="6"/>
        <v>5.9807809569429535</v>
      </c>
      <c r="AV27" s="28">
        <f t="shared" si="6"/>
        <v>6.225992976177614</v>
      </c>
      <c r="AW27" s="28">
        <f t="shared" si="6"/>
        <v>6.4812586882008958</v>
      </c>
      <c r="AX27" s="28">
        <f t="shared" si="6"/>
        <v>6.7469902944171318</v>
      </c>
      <c r="AY27" s="28">
        <f t="shared" si="6"/>
        <v>7.0236168964882335</v>
      </c>
      <c r="AZ27" s="28">
        <f t="shared" si="6"/>
        <v>7.3115851892442505</v>
      </c>
      <c r="BA27" s="28">
        <f t="shared" si="6"/>
        <v>7.6113601820032644</v>
      </c>
      <c r="BB27" s="28">
        <f t="shared" si="6"/>
        <v>7.9234259494653978</v>
      </c>
      <c r="BC27" s="28">
        <f t="shared" si="6"/>
        <v>8.2482864133934779</v>
      </c>
      <c r="BD27" s="28">
        <f t="shared" si="6"/>
        <v>8.5864661563426097</v>
      </c>
      <c r="BE27" s="28">
        <f t="shared" si="6"/>
        <v>8.9385112687526558</v>
      </c>
      <c r="BF27" s="28">
        <f t="shared" si="6"/>
        <v>9.304990230771514</v>
      </c>
      <c r="BG27" s="28">
        <f t="shared" si="7"/>
        <v>9.6864948302331459</v>
      </c>
      <c r="BH27" s="28">
        <f t="shared" si="7"/>
        <v>10.083641118272704</v>
      </c>
      <c r="BI27" s="28">
        <f t="shared" si="7"/>
        <v>10.497070404121883</v>
      </c>
      <c r="BJ27" s="28">
        <f t="shared" si="7"/>
        <v>10.92745029069088</v>
      </c>
      <c r="BK27" s="28">
        <f t="shared" si="7"/>
        <v>11.375475752609205</v>
      </c>
      <c r="BL27" s="28">
        <f t="shared" si="7"/>
        <v>11.841870258466182</v>
      </c>
      <c r="BM27" s="28">
        <f t="shared" si="7"/>
        <v>12.327386939063295</v>
      </c>
      <c r="BN27" s="28">
        <f t="shared" si="7"/>
        <v>12.83280980356489</v>
      </c>
      <c r="BO27" s="28">
        <f t="shared" si="7"/>
        <v>13.358955005511049</v>
      </c>
      <c r="BP27" s="28">
        <f t="shared" si="7"/>
        <v>13.906672160737001</v>
      </c>
      <c r="BQ27" s="28">
        <f t="shared" si="7"/>
        <v>14.476845719327217</v>
      </c>
      <c r="BR27" s="28">
        <f t="shared" si="7"/>
        <v>15.070396393819632</v>
      </c>
      <c r="BS27" s="28">
        <f t="shared" si="7"/>
        <v>15.688282645966236</v>
      </c>
      <c r="BT27" s="28">
        <f t="shared" si="7"/>
        <v>16.331502234450852</v>
      </c>
      <c r="BU27" s="28">
        <f t="shared" si="7"/>
        <v>17.001093826063336</v>
      </c>
      <c r="BV27" s="28">
        <f t="shared" si="7"/>
        <v>17.698138672931933</v>
      </c>
      <c r="BW27" s="28">
        <f t="shared" si="8"/>
        <v>18.42376235852214</v>
      </c>
      <c r="BX27" s="28">
        <f t="shared" si="8"/>
        <v>19.179136615221545</v>
      </c>
      <c r="BY27" s="28">
        <f t="shared" si="8"/>
        <v>19.965481216445628</v>
      </c>
      <c r="BZ27" s="28">
        <f t="shared" si="8"/>
        <v>20.784065946319899</v>
      </c>
      <c r="CA27" s="28">
        <f t="shared" si="8"/>
        <v>21.636212650119013</v>
      </c>
      <c r="CB27" s="28">
        <f t="shared" si="8"/>
        <v>22.523297368773893</v>
      </c>
      <c r="CC27" s="28">
        <f t="shared" si="8"/>
        <v>23.446752560893621</v>
      </c>
      <c r="CD27" s="28">
        <f t="shared" si="8"/>
        <v>24.408069415890257</v>
      </c>
      <c r="CE27" s="28">
        <f t="shared" si="8"/>
        <v>25.408800261941757</v>
      </c>
      <c r="CF27" s="28">
        <f t="shared" si="8"/>
        <v>26.450561072681367</v>
      </c>
      <c r="CG27" s="28">
        <f t="shared" si="8"/>
        <v>27.535034076661301</v>
      </c>
      <c r="CH27" s="28">
        <f t="shared" si="8"/>
        <v>28.663970473804412</v>
      </c>
      <c r="CI27" s="28">
        <f t="shared" si="8"/>
        <v>29.839193263230392</v>
      </c>
      <c r="CJ27" s="28">
        <f t="shared" si="8"/>
        <v>31.062600187022834</v>
      </c>
      <c r="CK27" s="28">
        <f t="shared" si="8"/>
        <v>32.336166794690769</v>
      </c>
      <c r="CL27" s="28">
        <f t="shared" si="8"/>
        <v>33.661949633273089</v>
      </c>
      <c r="CM27" s="28">
        <f t="shared" si="9"/>
        <v>35.04208956823728</v>
      </c>
      <c r="CN27" s="28">
        <f t="shared" si="9"/>
        <v>36.478815240535006</v>
      </c>
      <c r="CO27" s="28">
        <f t="shared" si="9"/>
        <v>37.97444666539694</v>
      </c>
      <c r="CP27" s="28">
        <f t="shared" si="9"/>
        <v>39.531398978678212</v>
      </c>
      <c r="CQ27" s="28">
        <f t="shared" si="9"/>
        <v>41.152186336804014</v>
      </c>
      <c r="CR27" s="28">
        <f t="shared" si="9"/>
        <v>42.839425976612979</v>
      </c>
      <c r="CS27" s="28">
        <f t="shared" si="9"/>
        <v>44.595842441654106</v>
      </c>
      <c r="CT27" s="28">
        <f t="shared" si="9"/>
        <v>46.424271981761919</v>
      </c>
      <c r="CU27" s="28">
        <f t="shared" si="9"/>
        <v>48.327667133014153</v>
      </c>
      <c r="CV27" s="28">
        <f t="shared" si="9"/>
        <v>50.309101485467728</v>
      </c>
      <c r="CW27" s="28">
        <f t="shared" si="9"/>
        <v>52.371774646371904</v>
      </c>
      <c r="CX27" s="28">
        <f t="shared" si="9"/>
        <v>54.519017406873147</v>
      </c>
      <c r="CY27" s="28">
        <f t="shared" si="9"/>
        <v>56.754297120554945</v>
      </c>
      <c r="CZ27" s="28">
        <f t="shared" si="9"/>
        <v>59.08122330249769</v>
      </c>
      <c r="DA27" s="28">
        <f t="shared" si="9"/>
        <v>61.50355345790009</v>
      </c>
      <c r="DB27" s="28">
        <f t="shared" si="9"/>
        <v>64.025199149673995</v>
      </c>
      <c r="DC27" s="28">
        <f t="shared" si="10"/>
        <v>66.650232314810623</v>
      </c>
      <c r="DD27" s="28">
        <f t="shared" si="10"/>
        <v>69.382891839717857</v>
      </c>
      <c r="DE27" s="28">
        <f t="shared" si="10"/>
        <v>72.227590405146287</v>
      </c>
      <c r="DF27" s="28">
        <f t="shared" si="10"/>
        <v>75.18892161175728</v>
      </c>
      <c r="DG27" s="28">
        <f t="shared" si="10"/>
        <v>78.271667397839323</v>
      </c>
      <c r="DH27" s="28">
        <f t="shared" si="10"/>
        <v>81.480805761150734</v>
      </c>
      <c r="DI27" s="28">
        <f t="shared" si="10"/>
        <v>84.821518797357911</v>
      </c>
      <c r="DJ27" s="28">
        <f t="shared" si="10"/>
        <v>88.299201068049584</v>
      </c>
      <c r="DK27" s="28">
        <f t="shared" si="10"/>
        <v>91.919468311839609</v>
      </c>
      <c r="DL27" s="28">
        <f t="shared" si="10"/>
        <v>95.688166512625031</v>
      </c>
      <c r="DM27" s="28">
        <f t="shared" si="10"/>
        <v>99.611381339642648</v>
      </c>
      <c r="DN27" s="28">
        <f t="shared" si="10"/>
        <v>103.69544797456798</v>
      </c>
      <c r="DO27" s="28">
        <f t="shared" si="10"/>
        <v>107.94696134152527</v>
      </c>
      <c r="DP27" s="28">
        <f t="shared" si="10"/>
        <v>112.37278675652779</v>
      </c>
      <c r="DQ27" s="28">
        <f t="shared" si="10"/>
        <v>116.98007101354541</v>
      </c>
      <c r="DR27" s="28">
        <f t="shared" si="10"/>
        <v>121.77625392510076</v>
      </c>
      <c r="DS27" s="28">
        <f t="shared" si="11"/>
        <v>126.76908033602989</v>
      </c>
      <c r="DT27" s="28">
        <f t="shared" si="11"/>
        <v>131.96661262980712</v>
      </c>
      <c r="DU27" s="28">
        <f t="shared" si="11"/>
        <v>137.37724374762919</v>
      </c>
      <c r="DV27" s="28">
        <f t="shared" si="11"/>
        <v>143.00971074128199</v>
      </c>
      <c r="DW27" s="28">
        <f t="shared" si="11"/>
        <v>148.87310888167454</v>
      </c>
      <c r="DX27" s="28">
        <f t="shared" si="11"/>
        <v>154.97690634582318</v>
      </c>
      <c r="DY27" s="28">
        <f t="shared" si="11"/>
        <v>161.33095950600193</v>
      </c>
      <c r="DZ27" s="28">
        <f t="shared" si="11"/>
        <v>167.94552884574799</v>
      </c>
      <c r="EA27" s="28">
        <f t="shared" si="11"/>
        <v>174.83129552842365</v>
      </c>
      <c r="EB27" s="28">
        <f t="shared" si="11"/>
        <v>181.999378645089</v>
      </c>
      <c r="EC27" s="28">
        <f t="shared" si="11"/>
        <v>189.46135316953763</v>
      </c>
      <c r="ED27" s="28">
        <f t="shared" si="11"/>
        <v>197.22926864948866</v>
      </c>
      <c r="EE27" s="28">
        <f t="shared" si="11"/>
        <v>205.31566866411768</v>
      </c>
      <c r="EF27" s="28">
        <f t="shared" si="11"/>
        <v>213.7336110793465</v>
      </c>
      <c r="EG27" s="28">
        <f t="shared" si="11"/>
        <v>222.49668913359969</v>
      </c>
      <c r="EH27" s="28">
        <f t="shared" si="11"/>
        <v>231.61905338807725</v>
      </c>
      <c r="EI27" s="28">
        <f t="shared" si="12"/>
        <v>241.11543457698841</v>
      </c>
      <c r="EJ27" s="28">
        <f t="shared" si="12"/>
        <v>251.00116739464491</v>
      </c>
      <c r="EK27" s="28">
        <f t="shared" si="12"/>
        <v>261.29221525782532</v>
      </c>
      <c r="EL27" s="28">
        <f t="shared" si="12"/>
        <v>272.00519608339613</v>
      </c>
      <c r="EM27" s="28">
        <f t="shared" si="12"/>
        <v>283.15740912281535</v>
      </c>
      <c r="EN27" s="28">
        <f t="shared" si="12"/>
        <v>294.76686289685074</v>
      </c>
      <c r="EO27" s="28">
        <f t="shared" si="12"/>
        <v>306.85230427562158</v>
      </c>
      <c r="EP27" s="28">
        <f t="shared" si="12"/>
        <v>319.43324875092202</v>
      </c>
      <c r="EQ27" s="28">
        <f t="shared" si="12"/>
        <v>332.53001194970977</v>
      </c>
      <c r="ER27" s="28">
        <f t="shared" si="12"/>
        <v>346.16374243964788</v>
      </c>
      <c r="ES27" s="28">
        <f t="shared" si="12"/>
        <v>360.35645587967343</v>
      </c>
      <c r="ET27" s="28">
        <f t="shared" si="12"/>
        <v>375.13107057074001</v>
      </c>
      <c r="EU27" s="28">
        <f t="shared" si="12"/>
        <v>390.51144446414031</v>
      </c>
      <c r="EV27" s="28">
        <f t="shared" si="12"/>
        <v>406.52241368717006</v>
      </c>
      <c r="EW27" s="28">
        <f t="shared" si="12"/>
        <v>423.18983264834401</v>
      </c>
      <c r="EX27" s="28">
        <f t="shared" si="12"/>
        <v>440.54061578692608</v>
      </c>
      <c r="EY27" s="28">
        <f t="shared" si="13"/>
        <v>458.60278103419</v>
      </c>
      <c r="EZ27" s="28">
        <f t="shared" si="13"/>
        <v>477.40549505659175</v>
      </c>
      <c r="FA27" s="28">
        <f t="shared" si="13"/>
        <v>496.97912035391198</v>
      </c>
      <c r="FB27" s="28">
        <f t="shared" si="13"/>
        <v>517.35526428842229</v>
      </c>
      <c r="FC27" s="28">
        <f t="shared" si="13"/>
        <v>538.56683012424753</v>
      </c>
      <c r="FD27" s="28">
        <f t="shared" si="13"/>
        <v>560.64807015934161</v>
      </c>
      <c r="FE27" s="28">
        <f t="shared" si="13"/>
        <v>583.63464103587455</v>
      </c>
      <c r="FF27" s="28">
        <f t="shared" si="13"/>
        <v>607.56366131834534</v>
      </c>
      <c r="FG27" s="28">
        <f t="shared" si="13"/>
        <v>632.47377143239748</v>
      </c>
      <c r="FH27" s="28">
        <f t="shared" si="13"/>
        <v>658.40519606112571</v>
      </c>
      <c r="FI27" s="28">
        <f t="shared" si="13"/>
        <v>685.39980909963185</v>
      </c>
      <c r="FJ27" s="28">
        <f t="shared" si="13"/>
        <v>713.50120127271668</v>
      </c>
      <c r="FK27" s="28">
        <f t="shared" si="13"/>
        <v>742.75475052489799</v>
      </c>
      <c r="FL27" s="28">
        <f t="shared" si="13"/>
        <v>773.20769529641871</v>
      </c>
      <c r="FM27" s="28">
        <f t="shared" si="13"/>
        <v>804.9092108035718</v>
      </c>
      <c r="FN27" s="28">
        <f t="shared" si="13"/>
        <v>837.91048844651823</v>
      </c>
      <c r="FO27" s="28">
        <f t="shared" si="14"/>
        <v>872.26481847282537</v>
      </c>
      <c r="FP27" s="28">
        <f t="shared" si="14"/>
        <v>908.02767603021118</v>
      </c>
      <c r="FQ27" s="28">
        <f t="shared" si="14"/>
        <v>945.25681074744978</v>
      </c>
      <c r="FR27" s="28">
        <f t="shared" si="14"/>
        <v>984.01233998809516</v>
      </c>
      <c r="FS27" s="28">
        <f t="shared" si="14"/>
        <v>1024.3568459276071</v>
      </c>
      <c r="FT27" s="28">
        <f t="shared" si="14"/>
        <v>1066.3554766106388</v>
      </c>
      <c r="FU27" s="28">
        <f t="shared" si="14"/>
        <v>1110.0760511516748</v>
      </c>
      <c r="FV27" s="28">
        <f t="shared" si="14"/>
        <v>1155.5891692488935</v>
      </c>
      <c r="FW27" s="28">
        <f t="shared" si="14"/>
        <v>1202.9683251880981</v>
      </c>
      <c r="FX27" s="28">
        <f t="shared" si="14"/>
        <v>1252.29002652081</v>
      </c>
      <c r="FY27" s="28">
        <f t="shared" si="14"/>
        <v>1303.6339176081631</v>
      </c>
      <c r="FZ27" s="28">
        <f t="shared" si="14"/>
        <v>1357.0829082300977</v>
      </c>
      <c r="GA27" s="28">
        <f t="shared" si="14"/>
        <v>1412.7233074675316</v>
      </c>
      <c r="GB27" s="28">
        <f t="shared" si="14"/>
        <v>1470.6449630737004</v>
      </c>
      <c r="GC27" s="28">
        <f t="shared" si="14"/>
        <v>1530.9414065597221</v>
      </c>
      <c r="GD27" s="28">
        <f t="shared" si="14"/>
        <v>1593.7100042286706</v>
      </c>
      <c r="GE27" s="28">
        <f t="shared" si="15"/>
        <v>1659.0521144020461</v>
      </c>
      <c r="GF27" s="28">
        <f t="shared" si="15"/>
        <v>1727.0732510925297</v>
      </c>
      <c r="GG27" s="28">
        <f t="shared" si="15"/>
        <v>1797.8832543873234</v>
      </c>
      <c r="GH27" s="28">
        <f t="shared" si="15"/>
        <v>1871.5964678172036</v>
      </c>
      <c r="GI27" s="28">
        <f t="shared" si="15"/>
        <v>1948.3319229977087</v>
      </c>
      <c r="GJ27" s="28">
        <f t="shared" si="15"/>
        <v>2028.2135318406147</v>
      </c>
      <c r="GK27" s="28">
        <f t="shared" si="15"/>
        <v>2111.3702866460799</v>
      </c>
      <c r="GL27" s="28">
        <f t="shared" si="15"/>
        <v>2197.9364683985691</v>
      </c>
      <c r="GM27" s="28">
        <f t="shared" si="15"/>
        <v>2288.0518636029101</v>
      </c>
      <c r="GN27" s="28">
        <f t="shared" si="15"/>
        <v>2381.8619900106291</v>
      </c>
      <c r="GO27" s="28">
        <f t="shared" si="15"/>
        <v>2479.5183316010648</v>
      </c>
      <c r="GP27" s="28">
        <f t="shared" si="15"/>
        <v>2581.1785831967081</v>
      </c>
      <c r="GQ27" s="28">
        <f t="shared" si="15"/>
        <v>2687.006905107773</v>
      </c>
      <c r="GR27" s="28">
        <f t="shared" si="15"/>
        <v>2797.1741882171914</v>
      </c>
      <c r="GS27" s="28">
        <f t="shared" si="15"/>
        <v>2911.8583299340962</v>
      </c>
      <c r="GT27" s="28">
        <f t="shared" si="15"/>
        <v>3031.244521461394</v>
      </c>
      <c r="GU27" s="28">
        <f t="shared" si="16"/>
        <v>3155.5255468413111</v>
      </c>
      <c r="GV27" s="28">
        <f t="shared" si="16"/>
        <v>3284.9020942618045</v>
      </c>
      <c r="GW27" s="28">
        <f t="shared" si="16"/>
        <v>3419.5830801265383</v>
      </c>
      <c r="GX27" s="28">
        <f t="shared" si="16"/>
        <v>3559.7859864117263</v>
      </c>
      <c r="GY27" s="28">
        <f t="shared" si="16"/>
        <v>3705.7372118546068</v>
      </c>
      <c r="GZ27" s="28">
        <f t="shared" si="16"/>
        <v>3857.6724375406452</v>
      </c>
      <c r="HA27" s="28">
        <f t="shared" si="16"/>
        <v>4015.8370074798113</v>
      </c>
      <c r="HB27" s="28">
        <f t="shared" si="16"/>
        <v>4180.4863247864832</v>
      </c>
      <c r="HC27" s="28">
        <f t="shared" si="16"/>
        <v>4351.886264102729</v>
      </c>
      <c r="HD27" s="28">
        <f t="shared" si="16"/>
        <v>4530.313600930941</v>
      </c>
      <c r="HE27" s="28">
        <f t="shared" si="16"/>
        <v>4716.0564585691091</v>
      </c>
      <c r="HF27" s="28">
        <f t="shared" si="16"/>
        <v>4909.4147733704422</v>
      </c>
      <c r="HG27" s="28">
        <f t="shared" si="16"/>
        <v>5110.7007790786301</v>
      </c>
      <c r="HH27" s="28">
        <f t="shared" si="16"/>
        <v>5320.2395110208536</v>
      </c>
    </row>
    <row r="28" spans="1:216" ht="16.5" customHeight="1" x14ac:dyDescent="0.2">
      <c r="A28" s="22">
        <f t="shared" si="18"/>
        <v>16</v>
      </c>
      <c r="B28" s="22"/>
      <c r="C28" s="23" t="s">
        <v>243</v>
      </c>
      <c r="D28" s="24"/>
      <c r="E28" s="20">
        <v>84.866333333333301</v>
      </c>
      <c r="F28" s="20">
        <v>2.95</v>
      </c>
      <c r="G28" s="25">
        <v>5.1200000000000002E-2</v>
      </c>
      <c r="H28" s="26">
        <f t="shared" si="0"/>
        <v>4.9500000000000002E-2</v>
      </c>
      <c r="I28" s="26">
        <f t="shared" si="0"/>
        <v>4.7800000000000002E-2</v>
      </c>
      <c r="J28" s="26">
        <f t="shared" si="0"/>
        <v>4.6100000000000002E-2</v>
      </c>
      <c r="K28" s="26">
        <f t="shared" si="0"/>
        <v>4.4400000000000002E-2</v>
      </c>
      <c r="L28" s="26">
        <f t="shared" si="0"/>
        <v>4.2700000000000002E-2</v>
      </c>
      <c r="M28" s="26">
        <f t="shared" si="19"/>
        <v>4.1000000000000002E-2</v>
      </c>
      <c r="N28" s="25">
        <f t="shared" si="20"/>
        <v>7.9587304343337495E-2</v>
      </c>
      <c r="P28" s="27">
        <f t="shared" si="1"/>
        <v>-84.866333333333301</v>
      </c>
      <c r="Q28" s="28">
        <f t="shared" si="2"/>
        <v>3.1010399999999998</v>
      </c>
      <c r="R28" s="28">
        <f t="shared" si="3"/>
        <v>3.2598132479999995</v>
      </c>
      <c r="S28" s="28">
        <f t="shared" si="3"/>
        <v>3.4267156862975994</v>
      </c>
      <c r="T28" s="28">
        <f t="shared" si="3"/>
        <v>3.6021635294360363</v>
      </c>
      <c r="U28" s="28">
        <f t="shared" si="3"/>
        <v>3.7865943021431612</v>
      </c>
      <c r="V28" s="28">
        <f t="shared" si="4"/>
        <v>3.9740307200992482</v>
      </c>
      <c r="W28" s="28">
        <f t="shared" si="4"/>
        <v>4.1639893885199921</v>
      </c>
      <c r="X28" s="28">
        <f t="shared" si="4"/>
        <v>4.3559492993307636</v>
      </c>
      <c r="Y28" s="28">
        <f t="shared" si="4"/>
        <v>4.5493534482210496</v>
      </c>
      <c r="Z28" s="28">
        <f t="shared" si="4"/>
        <v>4.7436108404600885</v>
      </c>
      <c r="AA28" s="28">
        <f t="shared" si="5"/>
        <v>4.9380988849189515</v>
      </c>
      <c r="AB28" s="28">
        <f t="shared" si="5"/>
        <v>5.1405609392006282</v>
      </c>
      <c r="AC28" s="28">
        <f t="shared" si="5"/>
        <v>5.3513239377078534</v>
      </c>
      <c r="AD28" s="28">
        <f t="shared" si="5"/>
        <v>5.5707282191538754</v>
      </c>
      <c r="AE28" s="28">
        <f t="shared" si="5"/>
        <v>5.7991280761391835</v>
      </c>
      <c r="AF28" s="28">
        <f t="shared" si="5"/>
        <v>6.0368923272608894</v>
      </c>
      <c r="AG28" s="28">
        <f t="shared" si="5"/>
        <v>6.2844049126785855</v>
      </c>
      <c r="AH28" s="28">
        <f t="shared" si="5"/>
        <v>6.5420655140984074</v>
      </c>
      <c r="AI28" s="28">
        <f t="shared" si="5"/>
        <v>6.8102902001764418</v>
      </c>
      <c r="AJ28" s="28">
        <f t="shared" si="5"/>
        <v>7.0895120983836755</v>
      </c>
      <c r="AK28" s="28">
        <f t="shared" si="5"/>
        <v>7.3801820944174059</v>
      </c>
      <c r="AL28" s="28">
        <f t="shared" si="5"/>
        <v>7.6827695602885191</v>
      </c>
      <c r="AM28" s="28">
        <f t="shared" si="5"/>
        <v>7.9977631122603476</v>
      </c>
      <c r="AN28" s="28">
        <f t="shared" si="5"/>
        <v>8.3256713998630207</v>
      </c>
      <c r="AO28" s="28">
        <f t="shared" si="5"/>
        <v>8.6670239272574037</v>
      </c>
      <c r="AP28" s="28">
        <f t="shared" ref="AP28:BE33" si="21">AO28*(1+$M28)</f>
        <v>9.0223719082749572</v>
      </c>
      <c r="AQ28" s="28">
        <f t="shared" si="21"/>
        <v>9.392289156514229</v>
      </c>
      <c r="AR28" s="28">
        <f t="shared" si="21"/>
        <v>9.7773730119313118</v>
      </c>
      <c r="AS28" s="28">
        <f t="shared" si="21"/>
        <v>10.178245305420495</v>
      </c>
      <c r="AT28" s="28">
        <f t="shared" si="21"/>
        <v>10.595553362942734</v>
      </c>
      <c r="AU28" s="28">
        <f t="shared" si="21"/>
        <v>11.029971050823386</v>
      </c>
      <c r="AV28" s="28">
        <f t="shared" si="21"/>
        <v>11.482199863907145</v>
      </c>
      <c r="AW28" s="28">
        <f t="shared" si="21"/>
        <v>11.952970058327336</v>
      </c>
      <c r="AX28" s="28">
        <f t="shared" si="21"/>
        <v>12.443041830718757</v>
      </c>
      <c r="AY28" s="28">
        <f t="shared" si="21"/>
        <v>12.953206545778224</v>
      </c>
      <c r="AZ28" s="28">
        <f t="shared" si="21"/>
        <v>13.48428801415513</v>
      </c>
      <c r="BA28" s="28">
        <f t="shared" si="21"/>
        <v>14.037143822735489</v>
      </c>
      <c r="BB28" s="28">
        <f t="shared" si="21"/>
        <v>14.612666719467644</v>
      </c>
      <c r="BC28" s="28">
        <f t="shared" si="21"/>
        <v>15.211786054965815</v>
      </c>
      <c r="BD28" s="28">
        <f t="shared" si="21"/>
        <v>15.835469283219412</v>
      </c>
      <c r="BE28" s="28">
        <f t="shared" si="21"/>
        <v>16.484723523831406</v>
      </c>
      <c r="BF28" s="28">
        <f t="shared" si="6"/>
        <v>17.160597188308493</v>
      </c>
      <c r="BG28" s="28">
        <f t="shared" si="7"/>
        <v>17.86418167302914</v>
      </c>
      <c r="BH28" s="28">
        <f t="shared" si="7"/>
        <v>18.596613121623335</v>
      </c>
      <c r="BI28" s="28">
        <f t="shared" si="7"/>
        <v>19.359074259609891</v>
      </c>
      <c r="BJ28" s="28">
        <f t="shared" si="7"/>
        <v>20.152796304253894</v>
      </c>
      <c r="BK28" s="28">
        <f t="shared" si="7"/>
        <v>20.9790609527283</v>
      </c>
      <c r="BL28" s="28">
        <f t="shared" si="7"/>
        <v>21.839202451790158</v>
      </c>
      <c r="BM28" s="28">
        <f t="shared" si="7"/>
        <v>22.734609752313553</v>
      </c>
      <c r="BN28" s="28">
        <f t="shared" si="7"/>
        <v>23.666728752158406</v>
      </c>
      <c r="BO28" s="28">
        <f t="shared" si="7"/>
        <v>24.6370646309969</v>
      </c>
      <c r="BP28" s="28">
        <f t="shared" si="7"/>
        <v>25.647184280867769</v>
      </c>
      <c r="BQ28" s="28">
        <f t="shared" si="7"/>
        <v>26.698718836383346</v>
      </c>
      <c r="BR28" s="28">
        <f t="shared" si="7"/>
        <v>27.793366308675061</v>
      </c>
      <c r="BS28" s="28">
        <f t="shared" si="7"/>
        <v>28.932894327330736</v>
      </c>
      <c r="BT28" s="28">
        <f t="shared" si="7"/>
        <v>30.119142994751293</v>
      </c>
      <c r="BU28" s="28">
        <f t="shared" si="7"/>
        <v>31.354027857536092</v>
      </c>
      <c r="BV28" s="28">
        <f t="shared" ref="BV28:CK33" si="22">BU28*(1+$M28)</f>
        <v>32.639542999695067</v>
      </c>
      <c r="BW28" s="28">
        <f t="shared" si="22"/>
        <v>33.977764262682562</v>
      </c>
      <c r="BX28" s="28">
        <f t="shared" si="22"/>
        <v>35.370852597452547</v>
      </c>
      <c r="BY28" s="28">
        <f t="shared" si="22"/>
        <v>36.821057553948101</v>
      </c>
      <c r="BZ28" s="28">
        <f t="shared" si="22"/>
        <v>38.330720913659974</v>
      </c>
      <c r="CA28" s="28">
        <f t="shared" si="22"/>
        <v>39.902280471120029</v>
      </c>
      <c r="CB28" s="28">
        <f t="shared" si="22"/>
        <v>41.538273970435945</v>
      </c>
      <c r="CC28" s="28">
        <f t="shared" si="22"/>
        <v>43.241343203223813</v>
      </c>
      <c r="CD28" s="28">
        <f t="shared" si="22"/>
        <v>45.014238274555986</v>
      </c>
      <c r="CE28" s="28">
        <f t="shared" si="22"/>
        <v>46.859822043812777</v>
      </c>
      <c r="CF28" s="28">
        <f t="shared" si="22"/>
        <v>48.781074747609097</v>
      </c>
      <c r="CG28" s="28">
        <f t="shared" si="22"/>
        <v>50.781098812261064</v>
      </c>
      <c r="CH28" s="28">
        <f t="shared" si="22"/>
        <v>52.863123863563764</v>
      </c>
      <c r="CI28" s="28">
        <f t="shared" si="22"/>
        <v>55.030511941969877</v>
      </c>
      <c r="CJ28" s="28">
        <f t="shared" si="22"/>
        <v>57.286762931590637</v>
      </c>
      <c r="CK28" s="28">
        <f t="shared" si="22"/>
        <v>59.635520211785845</v>
      </c>
      <c r="CL28" s="28">
        <f t="shared" si="8"/>
        <v>62.08057654046906</v>
      </c>
      <c r="CM28" s="28">
        <f t="shared" si="9"/>
        <v>64.625880178628293</v>
      </c>
      <c r="CN28" s="28">
        <f t="shared" si="9"/>
        <v>67.275541265952043</v>
      </c>
      <c r="CO28" s="28">
        <f t="shared" si="9"/>
        <v>70.033838457856078</v>
      </c>
      <c r="CP28" s="28">
        <f t="shared" si="9"/>
        <v>72.905225834628169</v>
      </c>
      <c r="CQ28" s="28">
        <f t="shared" si="9"/>
        <v>75.894340093847916</v>
      </c>
      <c r="CR28" s="28">
        <f t="shared" si="9"/>
        <v>79.006008037695679</v>
      </c>
      <c r="CS28" s="28">
        <f t="shared" si="9"/>
        <v>82.245254367241202</v>
      </c>
      <c r="CT28" s="28">
        <f t="shared" si="9"/>
        <v>85.617309796298088</v>
      </c>
      <c r="CU28" s="28">
        <f t="shared" si="9"/>
        <v>89.127619497946299</v>
      </c>
      <c r="CV28" s="28">
        <f t="shared" si="9"/>
        <v>92.781851897362088</v>
      </c>
      <c r="CW28" s="28">
        <f t="shared" si="9"/>
        <v>96.585907825153924</v>
      </c>
      <c r="CX28" s="28">
        <f t="shared" si="9"/>
        <v>100.54593004598523</v>
      </c>
      <c r="CY28" s="28">
        <f t="shared" si="9"/>
        <v>104.66831317787062</v>
      </c>
      <c r="CZ28" s="28">
        <f t="shared" si="9"/>
        <v>108.9597140181633</v>
      </c>
      <c r="DA28" s="28">
        <f t="shared" si="9"/>
        <v>113.42706229290799</v>
      </c>
      <c r="DB28" s="28">
        <f t="shared" ref="DB28:DQ33" si="23">DA28*(1+$M28)</f>
        <v>118.07757184691721</v>
      </c>
      <c r="DC28" s="28">
        <f t="shared" si="23"/>
        <v>122.9187522926408</v>
      </c>
      <c r="DD28" s="28">
        <f t="shared" si="23"/>
        <v>127.95842113663906</v>
      </c>
      <c r="DE28" s="28">
        <f t="shared" si="23"/>
        <v>133.20471640324126</v>
      </c>
      <c r="DF28" s="28">
        <f t="shared" si="23"/>
        <v>138.66610977577415</v>
      </c>
      <c r="DG28" s="28">
        <f t="shared" si="23"/>
        <v>144.35142027658088</v>
      </c>
      <c r="DH28" s="28">
        <f t="shared" si="23"/>
        <v>150.26982850792069</v>
      </c>
      <c r="DI28" s="28">
        <f t="shared" si="23"/>
        <v>156.43089147674544</v>
      </c>
      <c r="DJ28" s="28">
        <f t="shared" si="23"/>
        <v>162.84455802729198</v>
      </c>
      <c r="DK28" s="28">
        <f t="shared" si="23"/>
        <v>169.52118490641095</v>
      </c>
      <c r="DL28" s="28">
        <f t="shared" si="23"/>
        <v>176.4715534875738</v>
      </c>
      <c r="DM28" s="28">
        <f t="shared" si="23"/>
        <v>183.70688718056431</v>
      </c>
      <c r="DN28" s="28">
        <f t="shared" si="23"/>
        <v>191.23886955496744</v>
      </c>
      <c r="DO28" s="28">
        <f t="shared" si="23"/>
        <v>199.07966320672108</v>
      </c>
      <c r="DP28" s="28">
        <f t="shared" si="23"/>
        <v>207.24192939819662</v>
      </c>
      <c r="DQ28" s="28">
        <f t="shared" si="23"/>
        <v>215.73884850352266</v>
      </c>
      <c r="DR28" s="28">
        <f t="shared" si="10"/>
        <v>224.58414129216706</v>
      </c>
      <c r="DS28" s="28">
        <f t="shared" si="11"/>
        <v>233.7920910851459</v>
      </c>
      <c r="DT28" s="28">
        <f t="shared" si="11"/>
        <v>243.37756681963685</v>
      </c>
      <c r="DU28" s="28">
        <f t="shared" si="11"/>
        <v>253.35604705924194</v>
      </c>
      <c r="DV28" s="28">
        <f t="shared" si="11"/>
        <v>263.74364498867084</v>
      </c>
      <c r="DW28" s="28">
        <f t="shared" si="11"/>
        <v>274.55713443320633</v>
      </c>
      <c r="DX28" s="28">
        <f t="shared" si="11"/>
        <v>285.81397694496775</v>
      </c>
      <c r="DY28" s="28">
        <f t="shared" si="11"/>
        <v>297.53234999971141</v>
      </c>
      <c r="DZ28" s="28">
        <f t="shared" si="11"/>
        <v>309.73117634969958</v>
      </c>
      <c r="EA28" s="28">
        <f t="shared" si="11"/>
        <v>322.43015458003725</v>
      </c>
      <c r="EB28" s="28">
        <f t="shared" si="11"/>
        <v>335.64979091781873</v>
      </c>
      <c r="EC28" s="28">
        <f t="shared" si="11"/>
        <v>349.41143234544927</v>
      </c>
      <c r="ED28" s="28">
        <f t="shared" si="11"/>
        <v>363.73730107161265</v>
      </c>
      <c r="EE28" s="28">
        <f t="shared" si="11"/>
        <v>378.65053041554876</v>
      </c>
      <c r="EF28" s="28">
        <f t="shared" si="11"/>
        <v>394.17520216258623</v>
      </c>
      <c r="EG28" s="28">
        <f t="shared" si="11"/>
        <v>410.33638545125223</v>
      </c>
      <c r="EH28" s="28">
        <f t="shared" ref="EH28:EW33" si="24">EG28*(1+$M28)</f>
        <v>427.16017725475353</v>
      </c>
      <c r="EI28" s="28">
        <f t="shared" si="24"/>
        <v>444.67374452219838</v>
      </c>
      <c r="EJ28" s="28">
        <f t="shared" si="24"/>
        <v>462.90536804760848</v>
      </c>
      <c r="EK28" s="28">
        <f t="shared" si="24"/>
        <v>481.88448813756037</v>
      </c>
      <c r="EL28" s="28">
        <f t="shared" si="24"/>
        <v>501.64175215120031</v>
      </c>
      <c r="EM28" s="28">
        <f t="shared" si="24"/>
        <v>522.20906398939951</v>
      </c>
      <c r="EN28" s="28">
        <f t="shared" si="24"/>
        <v>543.61963561296488</v>
      </c>
      <c r="EO28" s="28">
        <f t="shared" si="24"/>
        <v>565.90804067309637</v>
      </c>
      <c r="EP28" s="28">
        <f t="shared" si="24"/>
        <v>589.11027034069332</v>
      </c>
      <c r="EQ28" s="28">
        <f t="shared" si="24"/>
        <v>613.26379142466169</v>
      </c>
      <c r="ER28" s="28">
        <f t="shared" si="24"/>
        <v>638.40760687307272</v>
      </c>
      <c r="ES28" s="28">
        <f t="shared" si="24"/>
        <v>664.58231875486865</v>
      </c>
      <c r="ET28" s="28">
        <f t="shared" si="24"/>
        <v>691.83019382381826</v>
      </c>
      <c r="EU28" s="28">
        <f t="shared" si="24"/>
        <v>720.19523177059477</v>
      </c>
      <c r="EV28" s="28">
        <f t="shared" si="24"/>
        <v>749.72323627318906</v>
      </c>
      <c r="EW28" s="28">
        <f t="shared" si="24"/>
        <v>780.46188896038973</v>
      </c>
      <c r="EX28" s="28">
        <f t="shared" si="12"/>
        <v>812.46082640776569</v>
      </c>
      <c r="EY28" s="28">
        <f t="shared" si="13"/>
        <v>845.77172029048404</v>
      </c>
      <c r="EZ28" s="28">
        <f t="shared" si="13"/>
        <v>880.44836082239385</v>
      </c>
      <c r="FA28" s="28">
        <f t="shared" si="13"/>
        <v>916.54674361611194</v>
      </c>
      <c r="FB28" s="28">
        <f t="shared" si="13"/>
        <v>954.12516010437241</v>
      </c>
      <c r="FC28" s="28">
        <f t="shared" si="13"/>
        <v>993.24429166865161</v>
      </c>
      <c r="FD28" s="28">
        <f t="shared" si="13"/>
        <v>1033.9673076270662</v>
      </c>
      <c r="FE28" s="28">
        <f t="shared" si="13"/>
        <v>1076.3599672397759</v>
      </c>
      <c r="FF28" s="28">
        <f t="shared" si="13"/>
        <v>1120.4907258966066</v>
      </c>
      <c r="FG28" s="28">
        <f t="shared" si="13"/>
        <v>1166.4308456583674</v>
      </c>
      <c r="FH28" s="28">
        <f t="shared" si="13"/>
        <v>1214.2545103303603</v>
      </c>
      <c r="FI28" s="28">
        <f t="shared" si="13"/>
        <v>1264.038945253905</v>
      </c>
      <c r="FJ28" s="28">
        <f t="shared" si="13"/>
        <v>1315.8645420093151</v>
      </c>
      <c r="FK28" s="28">
        <f t="shared" si="13"/>
        <v>1369.8149882316968</v>
      </c>
      <c r="FL28" s="28">
        <f t="shared" si="13"/>
        <v>1425.9774027491962</v>
      </c>
      <c r="FM28" s="28">
        <f t="shared" si="13"/>
        <v>1484.4424762619133</v>
      </c>
      <c r="FN28" s="28">
        <f t="shared" ref="FN28:GC33" si="25">FM28*(1+$M28)</f>
        <v>1545.3046177886515</v>
      </c>
      <c r="FO28" s="28">
        <f t="shared" si="25"/>
        <v>1608.6621071179861</v>
      </c>
      <c r="FP28" s="28">
        <f t="shared" si="25"/>
        <v>1674.6172535098235</v>
      </c>
      <c r="FQ28" s="28">
        <f t="shared" si="25"/>
        <v>1743.2765609037262</v>
      </c>
      <c r="FR28" s="28">
        <f t="shared" si="25"/>
        <v>1814.7508999007789</v>
      </c>
      <c r="FS28" s="28">
        <f t="shared" si="25"/>
        <v>1889.1556867967106</v>
      </c>
      <c r="FT28" s="28">
        <f t="shared" si="25"/>
        <v>1966.6110699553756</v>
      </c>
      <c r="FU28" s="28">
        <f t="shared" si="25"/>
        <v>2047.2421238235459</v>
      </c>
      <c r="FV28" s="28">
        <f t="shared" si="25"/>
        <v>2131.1790509003113</v>
      </c>
      <c r="FW28" s="28">
        <f t="shared" si="25"/>
        <v>2218.557391987224</v>
      </c>
      <c r="FX28" s="28">
        <f t="shared" si="25"/>
        <v>2309.5182450586999</v>
      </c>
      <c r="FY28" s="28">
        <f t="shared" si="25"/>
        <v>2404.2084931061063</v>
      </c>
      <c r="FZ28" s="28">
        <f t="shared" si="25"/>
        <v>2502.7810413234565</v>
      </c>
      <c r="GA28" s="28">
        <f t="shared" si="25"/>
        <v>2605.3950640177181</v>
      </c>
      <c r="GB28" s="28">
        <f t="shared" si="25"/>
        <v>2712.2162616424444</v>
      </c>
      <c r="GC28" s="28">
        <f t="shared" si="25"/>
        <v>2823.4171283697842</v>
      </c>
      <c r="GD28" s="28">
        <f t="shared" si="14"/>
        <v>2939.1772306329453</v>
      </c>
      <c r="GE28" s="28">
        <f t="shared" si="15"/>
        <v>3059.6834970888958</v>
      </c>
      <c r="GF28" s="28">
        <f t="shared" si="15"/>
        <v>3185.1305204695404</v>
      </c>
      <c r="GG28" s="28">
        <f t="shared" si="15"/>
        <v>3315.7208718087913</v>
      </c>
      <c r="GH28" s="28">
        <f t="shared" si="15"/>
        <v>3451.6654275529518</v>
      </c>
      <c r="GI28" s="28">
        <f t="shared" si="15"/>
        <v>3593.1837100826224</v>
      </c>
      <c r="GJ28" s="28">
        <f t="shared" si="15"/>
        <v>3740.5042421960097</v>
      </c>
      <c r="GK28" s="28">
        <f t="shared" si="15"/>
        <v>3893.864916126046</v>
      </c>
      <c r="GL28" s="28">
        <f t="shared" si="15"/>
        <v>4053.5133776872135</v>
      </c>
      <c r="GM28" s="28">
        <f t="shared" si="15"/>
        <v>4219.7074261723892</v>
      </c>
      <c r="GN28" s="28">
        <f t="shared" si="15"/>
        <v>4392.7154306454568</v>
      </c>
      <c r="GO28" s="28">
        <f t="shared" si="15"/>
        <v>4572.8167633019202</v>
      </c>
      <c r="GP28" s="28">
        <f t="shared" si="15"/>
        <v>4760.3022505972986</v>
      </c>
      <c r="GQ28" s="28">
        <f t="shared" si="15"/>
        <v>4955.4746428717872</v>
      </c>
      <c r="GR28" s="28">
        <f t="shared" si="15"/>
        <v>5158.6491032295298</v>
      </c>
      <c r="GS28" s="28">
        <f t="shared" si="15"/>
        <v>5370.1537164619403</v>
      </c>
      <c r="GT28" s="28">
        <f t="shared" ref="GT28:HH33" si="26">GS28*(1+$M28)</f>
        <v>5590.3300188368794</v>
      </c>
      <c r="GU28" s="28">
        <f t="shared" si="26"/>
        <v>5819.5335496091911</v>
      </c>
      <c r="GV28" s="28">
        <f t="shared" si="26"/>
        <v>6058.1344251431674</v>
      </c>
      <c r="GW28" s="28">
        <f t="shared" si="26"/>
        <v>6306.5179365740369</v>
      </c>
      <c r="GX28" s="28">
        <f t="shared" si="26"/>
        <v>6565.085171973572</v>
      </c>
      <c r="GY28" s="28">
        <f t="shared" si="26"/>
        <v>6834.253664024488</v>
      </c>
      <c r="GZ28" s="28">
        <f t="shared" si="26"/>
        <v>7114.4580642494911</v>
      </c>
      <c r="HA28" s="28">
        <f t="shared" si="26"/>
        <v>7406.1508448837194</v>
      </c>
      <c r="HB28" s="28">
        <f t="shared" si="26"/>
        <v>7709.8030295239514</v>
      </c>
      <c r="HC28" s="28">
        <f t="shared" si="26"/>
        <v>8025.9049537344326</v>
      </c>
      <c r="HD28" s="28">
        <f t="shared" si="26"/>
        <v>8354.9670568375441</v>
      </c>
      <c r="HE28" s="28">
        <f t="shared" si="26"/>
        <v>8697.520706167883</v>
      </c>
      <c r="HF28" s="28">
        <f t="shared" si="26"/>
        <v>9054.1190551207656</v>
      </c>
      <c r="HG28" s="28">
        <f t="shared" si="26"/>
        <v>9425.3379363807162</v>
      </c>
      <c r="HH28" s="28">
        <f t="shared" si="26"/>
        <v>9811.7767917723249</v>
      </c>
    </row>
    <row r="29" spans="1:216" ht="16.5" customHeight="1" x14ac:dyDescent="0.2">
      <c r="A29" s="22">
        <f t="shared" si="18"/>
        <v>17</v>
      </c>
      <c r="B29" s="22"/>
      <c r="C29" s="23" t="s">
        <v>244</v>
      </c>
      <c r="D29" s="24"/>
      <c r="E29" s="20">
        <v>40.905555555555551</v>
      </c>
      <c r="F29" s="20">
        <v>1.1599999999999999</v>
      </c>
      <c r="G29" s="25">
        <v>5.3999999999999992E-2</v>
      </c>
      <c r="H29" s="26">
        <f t="shared" ref="H29:L33" si="27">G29-($G29-$M29)/6</f>
        <v>5.1833333333333328E-2</v>
      </c>
      <c r="I29" s="26">
        <f t="shared" si="27"/>
        <v>4.9666666666666665E-2</v>
      </c>
      <c r="J29" s="26">
        <f t="shared" si="27"/>
        <v>4.7500000000000001E-2</v>
      </c>
      <c r="K29" s="26">
        <f t="shared" si="27"/>
        <v>4.5333333333333337E-2</v>
      </c>
      <c r="L29" s="26">
        <f t="shared" si="27"/>
        <v>4.3166666666666673E-2</v>
      </c>
      <c r="M29" s="26">
        <f t="shared" si="19"/>
        <v>4.1000000000000002E-2</v>
      </c>
      <c r="N29" s="25">
        <f t="shared" si="20"/>
        <v>7.3043495308110495E-2</v>
      </c>
      <c r="P29" s="27">
        <f t="shared" si="1"/>
        <v>-40.905555555555551</v>
      </c>
      <c r="Q29" s="28">
        <f t="shared" si="2"/>
        <v>1.2226399999999999</v>
      </c>
      <c r="R29" s="28">
        <f t="shared" si="3"/>
        <v>1.2886625599999999</v>
      </c>
      <c r="S29" s="28">
        <f t="shared" si="3"/>
        <v>1.35825033824</v>
      </c>
      <c r="T29" s="28">
        <f t="shared" si="3"/>
        <v>1.43159585650496</v>
      </c>
      <c r="U29" s="28">
        <f t="shared" si="3"/>
        <v>1.5089020327562279</v>
      </c>
      <c r="V29" s="28">
        <f t="shared" si="4"/>
        <v>1.5871134547874259</v>
      </c>
      <c r="W29" s="28">
        <f t="shared" si="4"/>
        <v>1.6659400897085348</v>
      </c>
      <c r="X29" s="28">
        <f t="shared" si="4"/>
        <v>1.7450722439696904</v>
      </c>
      <c r="Y29" s="28">
        <f t="shared" si="4"/>
        <v>1.8241821856963163</v>
      </c>
      <c r="Z29" s="28">
        <f t="shared" si="4"/>
        <v>1.9029260500455405</v>
      </c>
      <c r="AA29" s="28">
        <f t="shared" ref="AA29:AP33" si="28">Z29*(1+$M29)</f>
        <v>1.9809460180974074</v>
      </c>
      <c r="AB29" s="28">
        <f t="shared" si="28"/>
        <v>2.062164804839401</v>
      </c>
      <c r="AC29" s="28">
        <f t="shared" si="28"/>
        <v>2.1467135618378164</v>
      </c>
      <c r="AD29" s="28">
        <f t="shared" si="28"/>
        <v>2.2347288178731666</v>
      </c>
      <c r="AE29" s="28">
        <f t="shared" si="28"/>
        <v>2.3263526994059665</v>
      </c>
      <c r="AF29" s="28">
        <f t="shared" si="28"/>
        <v>2.4217331600816108</v>
      </c>
      <c r="AG29" s="28">
        <f t="shared" si="28"/>
        <v>2.5210242196449566</v>
      </c>
      <c r="AH29" s="28">
        <f t="shared" si="28"/>
        <v>2.6243862126503998</v>
      </c>
      <c r="AI29" s="28">
        <f t="shared" si="28"/>
        <v>2.731986047369066</v>
      </c>
      <c r="AJ29" s="28">
        <f t="shared" si="28"/>
        <v>2.8439974753111974</v>
      </c>
      <c r="AK29" s="28">
        <f t="shared" si="28"/>
        <v>2.9606013717989561</v>
      </c>
      <c r="AL29" s="28">
        <f t="shared" si="28"/>
        <v>3.0819860280427132</v>
      </c>
      <c r="AM29" s="28">
        <f t="shared" si="28"/>
        <v>3.208347455192464</v>
      </c>
      <c r="AN29" s="28">
        <f t="shared" si="28"/>
        <v>3.339889700855355</v>
      </c>
      <c r="AO29" s="28">
        <f t="shared" si="28"/>
        <v>3.4768251785904241</v>
      </c>
      <c r="AP29" s="28">
        <f t="shared" si="28"/>
        <v>3.619375010912631</v>
      </c>
      <c r="AQ29" s="28">
        <f t="shared" si="21"/>
        <v>3.7677693863600488</v>
      </c>
      <c r="AR29" s="28">
        <f t="shared" si="21"/>
        <v>3.9222479312008103</v>
      </c>
      <c r="AS29" s="28">
        <f t="shared" si="21"/>
        <v>4.0830600963800432</v>
      </c>
      <c r="AT29" s="28">
        <f t="shared" si="21"/>
        <v>4.2504655603316248</v>
      </c>
      <c r="AU29" s="28">
        <f t="shared" si="21"/>
        <v>4.424734648305221</v>
      </c>
      <c r="AV29" s="28">
        <f t="shared" si="21"/>
        <v>4.6061487688857348</v>
      </c>
      <c r="AW29" s="28">
        <f t="shared" si="21"/>
        <v>4.7950008684100496</v>
      </c>
      <c r="AX29" s="28">
        <f t="shared" si="21"/>
        <v>4.9915959040148614</v>
      </c>
      <c r="AY29" s="28">
        <f t="shared" si="21"/>
        <v>5.1962513360794702</v>
      </c>
      <c r="AZ29" s="28">
        <f t="shared" si="21"/>
        <v>5.4092976408587283</v>
      </c>
      <c r="BA29" s="28">
        <f t="shared" si="21"/>
        <v>5.6310788441339357</v>
      </c>
      <c r="BB29" s="28">
        <f t="shared" si="21"/>
        <v>5.8619530767434265</v>
      </c>
      <c r="BC29" s="28">
        <f t="shared" si="21"/>
        <v>6.1022931528899065</v>
      </c>
      <c r="BD29" s="28">
        <f t="shared" si="21"/>
        <v>6.3524871721583924</v>
      </c>
      <c r="BE29" s="28">
        <f t="shared" si="21"/>
        <v>6.6129391462168856</v>
      </c>
      <c r="BF29" s="28">
        <f t="shared" ref="BF29:BU33" si="29">BE29*(1+$M29)</f>
        <v>6.8840696512117772</v>
      </c>
      <c r="BG29" s="28">
        <f t="shared" si="29"/>
        <v>7.1663165069114596</v>
      </c>
      <c r="BH29" s="28">
        <f t="shared" si="29"/>
        <v>7.4601354836948293</v>
      </c>
      <c r="BI29" s="28">
        <f t="shared" si="29"/>
        <v>7.7660010385263165</v>
      </c>
      <c r="BJ29" s="28">
        <f t="shared" si="29"/>
        <v>8.0844070811058941</v>
      </c>
      <c r="BK29" s="28">
        <f t="shared" si="29"/>
        <v>8.4158677714312358</v>
      </c>
      <c r="BL29" s="28">
        <f t="shared" si="29"/>
        <v>8.7609183500599155</v>
      </c>
      <c r="BM29" s="28">
        <f t="shared" si="29"/>
        <v>9.120116002412372</v>
      </c>
      <c r="BN29" s="28">
        <f t="shared" si="29"/>
        <v>9.4940407585112787</v>
      </c>
      <c r="BO29" s="28">
        <f t="shared" si="29"/>
        <v>9.8832964296102404</v>
      </c>
      <c r="BP29" s="28">
        <f t="shared" si="29"/>
        <v>10.28851158322426</v>
      </c>
      <c r="BQ29" s="28">
        <f t="shared" si="29"/>
        <v>10.710340558136453</v>
      </c>
      <c r="BR29" s="28">
        <f t="shared" si="29"/>
        <v>11.149464521020047</v>
      </c>
      <c r="BS29" s="28">
        <f t="shared" si="29"/>
        <v>11.606592566381869</v>
      </c>
      <c r="BT29" s="28">
        <f t="shared" si="29"/>
        <v>12.082462861603524</v>
      </c>
      <c r="BU29" s="28">
        <f t="shared" si="29"/>
        <v>12.577843838929267</v>
      </c>
      <c r="BV29" s="28">
        <f t="shared" si="22"/>
        <v>13.093535436325366</v>
      </c>
      <c r="BW29" s="28">
        <f t="shared" si="22"/>
        <v>13.630370389214706</v>
      </c>
      <c r="BX29" s="28">
        <f t="shared" si="22"/>
        <v>14.189215575172508</v>
      </c>
      <c r="BY29" s="28">
        <f t="shared" si="22"/>
        <v>14.770973413754579</v>
      </c>
      <c r="BZ29" s="28">
        <f t="shared" si="22"/>
        <v>15.376583323718515</v>
      </c>
      <c r="CA29" s="28">
        <f t="shared" si="22"/>
        <v>16.007023239990975</v>
      </c>
      <c r="CB29" s="28">
        <f t="shared" si="22"/>
        <v>16.663311192830605</v>
      </c>
      <c r="CC29" s="28">
        <f t="shared" si="22"/>
        <v>17.346506951736657</v>
      </c>
      <c r="CD29" s="28">
        <f t="shared" si="22"/>
        <v>18.057713736757858</v>
      </c>
      <c r="CE29" s="28">
        <f t="shared" si="22"/>
        <v>18.79807999996493</v>
      </c>
      <c r="CF29" s="28">
        <f t="shared" si="22"/>
        <v>19.568801279963491</v>
      </c>
      <c r="CG29" s="28">
        <f t="shared" si="22"/>
        <v>20.371122132441993</v>
      </c>
      <c r="CH29" s="28">
        <f t="shared" si="22"/>
        <v>21.206338139872113</v>
      </c>
      <c r="CI29" s="28">
        <f t="shared" si="22"/>
        <v>22.075798003606867</v>
      </c>
      <c r="CJ29" s="28">
        <f t="shared" si="22"/>
        <v>22.980905721754745</v>
      </c>
      <c r="CK29" s="28">
        <f t="shared" si="22"/>
        <v>23.923122856346687</v>
      </c>
      <c r="CL29" s="28">
        <f t="shared" ref="CL29:DA33" si="30">CK29*(1+$M29)</f>
        <v>24.903970893456901</v>
      </c>
      <c r="CM29" s="28">
        <f t="shared" si="30"/>
        <v>25.925033700088633</v>
      </c>
      <c r="CN29" s="28">
        <f t="shared" si="30"/>
        <v>26.987960081792266</v>
      </c>
      <c r="CO29" s="28">
        <f t="shared" si="30"/>
        <v>28.094466445145748</v>
      </c>
      <c r="CP29" s="28">
        <f t="shared" si="30"/>
        <v>29.246339569396721</v>
      </c>
      <c r="CQ29" s="28">
        <f t="shared" si="30"/>
        <v>30.445439491741983</v>
      </c>
      <c r="CR29" s="28">
        <f t="shared" si="30"/>
        <v>31.693702510903403</v>
      </c>
      <c r="CS29" s="28">
        <f t="shared" si="30"/>
        <v>32.993144313850443</v>
      </c>
      <c r="CT29" s="28">
        <f t="shared" si="30"/>
        <v>34.345863230718308</v>
      </c>
      <c r="CU29" s="28">
        <f t="shared" si="30"/>
        <v>35.754043623177758</v>
      </c>
      <c r="CV29" s="28">
        <f t="shared" si="30"/>
        <v>37.219959411728041</v>
      </c>
      <c r="CW29" s="28">
        <f t="shared" si="30"/>
        <v>38.74597774760889</v>
      </c>
      <c r="CX29" s="28">
        <f t="shared" si="30"/>
        <v>40.334562835260854</v>
      </c>
      <c r="CY29" s="28">
        <f t="shared" si="30"/>
        <v>41.988279911506545</v>
      </c>
      <c r="CZ29" s="28">
        <f t="shared" si="30"/>
        <v>43.709799387878313</v>
      </c>
      <c r="DA29" s="28">
        <f t="shared" si="30"/>
        <v>45.501901162781323</v>
      </c>
      <c r="DB29" s="28">
        <f t="shared" si="23"/>
        <v>47.367479110455356</v>
      </c>
      <c r="DC29" s="28">
        <f t="shared" si="23"/>
        <v>49.309545753984025</v>
      </c>
      <c r="DD29" s="28">
        <f t="shared" si="23"/>
        <v>51.331237129897367</v>
      </c>
      <c r="DE29" s="28">
        <f t="shared" si="23"/>
        <v>53.435817852223153</v>
      </c>
      <c r="DF29" s="28">
        <f t="shared" si="23"/>
        <v>55.626686384164294</v>
      </c>
      <c r="DG29" s="28">
        <f t="shared" si="23"/>
        <v>57.907380525915023</v>
      </c>
      <c r="DH29" s="28">
        <f t="shared" si="23"/>
        <v>60.281583127477532</v>
      </c>
      <c r="DI29" s="28">
        <f t="shared" si="23"/>
        <v>62.753128035704108</v>
      </c>
      <c r="DJ29" s="28">
        <f t="shared" si="23"/>
        <v>65.326006285167978</v>
      </c>
      <c r="DK29" s="28">
        <f t="shared" si="23"/>
        <v>68.004372542859855</v>
      </c>
      <c r="DL29" s="28">
        <f t="shared" si="23"/>
        <v>70.792551817117101</v>
      </c>
      <c r="DM29" s="28">
        <f t="shared" si="23"/>
        <v>73.695046441618899</v>
      </c>
      <c r="DN29" s="28">
        <f t="shared" si="23"/>
        <v>76.71654334572527</v>
      </c>
      <c r="DO29" s="28">
        <f t="shared" si="23"/>
        <v>79.861921622899999</v>
      </c>
      <c r="DP29" s="28">
        <f t="shared" si="23"/>
        <v>83.13626040943889</v>
      </c>
      <c r="DQ29" s="28">
        <f t="shared" si="23"/>
        <v>86.544847086225872</v>
      </c>
      <c r="DR29" s="28">
        <f t="shared" ref="DR29:EG33" si="31">DQ29*(1+$M29)</f>
        <v>90.093185816761121</v>
      </c>
      <c r="DS29" s="28">
        <f t="shared" si="31"/>
        <v>93.787006435248315</v>
      </c>
      <c r="DT29" s="28">
        <f t="shared" si="31"/>
        <v>97.632273699093489</v>
      </c>
      <c r="DU29" s="28">
        <f t="shared" si="31"/>
        <v>101.63519692075631</v>
      </c>
      <c r="DV29" s="28">
        <f t="shared" si="31"/>
        <v>105.80223999450732</v>
      </c>
      <c r="DW29" s="28">
        <f t="shared" si="31"/>
        <v>110.14013183428212</v>
      </c>
      <c r="DX29" s="28">
        <f t="shared" si="31"/>
        <v>114.65587723948768</v>
      </c>
      <c r="DY29" s="28">
        <f t="shared" si="31"/>
        <v>119.35676820630667</v>
      </c>
      <c r="DZ29" s="28">
        <f t="shared" si="31"/>
        <v>124.25039570276523</v>
      </c>
      <c r="EA29" s="28">
        <f t="shared" si="31"/>
        <v>129.3446619265786</v>
      </c>
      <c r="EB29" s="28">
        <f t="shared" si="31"/>
        <v>134.64779306556832</v>
      </c>
      <c r="EC29" s="28">
        <f t="shared" si="31"/>
        <v>140.16835258125661</v>
      </c>
      <c r="ED29" s="28">
        <f t="shared" si="31"/>
        <v>145.91525503708812</v>
      </c>
      <c r="EE29" s="28">
        <f t="shared" si="31"/>
        <v>151.89778049360871</v>
      </c>
      <c r="EF29" s="28">
        <f t="shared" si="31"/>
        <v>158.12558949384666</v>
      </c>
      <c r="EG29" s="28">
        <f t="shared" si="31"/>
        <v>164.60873866309436</v>
      </c>
      <c r="EH29" s="28">
        <f t="shared" si="24"/>
        <v>171.35769694828122</v>
      </c>
      <c r="EI29" s="28">
        <f t="shared" si="24"/>
        <v>178.38336252316074</v>
      </c>
      <c r="EJ29" s="28">
        <f t="shared" si="24"/>
        <v>185.69708038661031</v>
      </c>
      <c r="EK29" s="28">
        <f t="shared" si="24"/>
        <v>193.31066068246133</v>
      </c>
      <c r="EL29" s="28">
        <f t="shared" si="24"/>
        <v>201.23639777044224</v>
      </c>
      <c r="EM29" s="28">
        <f t="shared" si="24"/>
        <v>209.48709007903037</v>
      </c>
      <c r="EN29" s="28">
        <f t="shared" si="24"/>
        <v>218.07606077227061</v>
      </c>
      <c r="EO29" s="28">
        <f t="shared" si="24"/>
        <v>227.01717926393368</v>
      </c>
      <c r="EP29" s="28">
        <f t="shared" si="24"/>
        <v>236.32488361375493</v>
      </c>
      <c r="EQ29" s="28">
        <f t="shared" si="24"/>
        <v>246.01420384191886</v>
      </c>
      <c r="ER29" s="28">
        <f t="shared" si="24"/>
        <v>256.10078619943749</v>
      </c>
      <c r="ES29" s="28">
        <f t="shared" si="24"/>
        <v>266.60091843361442</v>
      </c>
      <c r="ET29" s="28">
        <f t="shared" si="24"/>
        <v>277.53155608939261</v>
      </c>
      <c r="EU29" s="28">
        <f t="shared" si="24"/>
        <v>288.91034988905767</v>
      </c>
      <c r="EV29" s="28">
        <f t="shared" si="24"/>
        <v>300.755674234509</v>
      </c>
      <c r="EW29" s="28">
        <f t="shared" si="24"/>
        <v>313.08665687812385</v>
      </c>
      <c r="EX29" s="28">
        <f t="shared" ref="EX29:FM33" si="32">EW29*(1+$M29)</f>
        <v>325.92320981012688</v>
      </c>
      <c r="EY29" s="28">
        <f t="shared" si="32"/>
        <v>339.28606141234206</v>
      </c>
      <c r="EZ29" s="28">
        <f t="shared" si="32"/>
        <v>353.19678993024809</v>
      </c>
      <c r="FA29" s="28">
        <f t="shared" si="32"/>
        <v>367.67785831738826</v>
      </c>
      <c r="FB29" s="28">
        <f t="shared" si="32"/>
        <v>382.75265050840113</v>
      </c>
      <c r="FC29" s="28">
        <f t="shared" si="32"/>
        <v>398.44550917924556</v>
      </c>
      <c r="FD29" s="28">
        <f t="shared" si="32"/>
        <v>414.78177505559461</v>
      </c>
      <c r="FE29" s="28">
        <f t="shared" si="32"/>
        <v>431.78782783287397</v>
      </c>
      <c r="FF29" s="28">
        <f t="shared" si="32"/>
        <v>449.49112877402177</v>
      </c>
      <c r="FG29" s="28">
        <f t="shared" si="32"/>
        <v>467.92026505375662</v>
      </c>
      <c r="FH29" s="28">
        <f t="shared" si="32"/>
        <v>487.10499592096062</v>
      </c>
      <c r="FI29" s="28">
        <f t="shared" si="32"/>
        <v>507.07630075371998</v>
      </c>
      <c r="FJ29" s="28">
        <f t="shared" si="32"/>
        <v>527.8664290846225</v>
      </c>
      <c r="FK29" s="28">
        <f t="shared" si="32"/>
        <v>549.508952677092</v>
      </c>
      <c r="FL29" s="28">
        <f t="shared" si="32"/>
        <v>572.0388197368527</v>
      </c>
      <c r="FM29" s="28">
        <f t="shared" si="32"/>
        <v>595.49241134606359</v>
      </c>
      <c r="FN29" s="28">
        <f t="shared" si="25"/>
        <v>619.9076002112522</v>
      </c>
      <c r="FO29" s="28">
        <f t="shared" si="25"/>
        <v>645.32381181991354</v>
      </c>
      <c r="FP29" s="28">
        <f t="shared" si="25"/>
        <v>671.78208810452998</v>
      </c>
      <c r="FQ29" s="28">
        <f t="shared" si="25"/>
        <v>699.32515371681563</v>
      </c>
      <c r="FR29" s="28">
        <f t="shared" si="25"/>
        <v>727.99748501920499</v>
      </c>
      <c r="FS29" s="28">
        <f t="shared" si="25"/>
        <v>757.84538190499234</v>
      </c>
      <c r="FT29" s="28">
        <f t="shared" si="25"/>
        <v>788.91704256309697</v>
      </c>
      <c r="FU29" s="28">
        <f t="shared" si="25"/>
        <v>821.2626413081839</v>
      </c>
      <c r="FV29" s="28">
        <f t="shared" si="25"/>
        <v>854.93440960181943</v>
      </c>
      <c r="FW29" s="28">
        <f t="shared" si="25"/>
        <v>889.98672039549399</v>
      </c>
      <c r="FX29" s="28">
        <f t="shared" si="25"/>
        <v>926.47617593170912</v>
      </c>
      <c r="FY29" s="28">
        <f t="shared" si="25"/>
        <v>964.46169914490918</v>
      </c>
      <c r="FZ29" s="28">
        <f t="shared" si="25"/>
        <v>1004.0046288098504</v>
      </c>
      <c r="GA29" s="28">
        <f t="shared" si="25"/>
        <v>1045.1688185910541</v>
      </c>
      <c r="GB29" s="28">
        <f t="shared" si="25"/>
        <v>1088.0207401532873</v>
      </c>
      <c r="GC29" s="28">
        <f t="shared" si="25"/>
        <v>1132.629590499572</v>
      </c>
      <c r="GD29" s="28">
        <f t="shared" ref="GD29:GS33" si="33">GC29*(1+$M29)</f>
        <v>1179.0674037100544</v>
      </c>
      <c r="GE29" s="28">
        <f t="shared" si="33"/>
        <v>1227.4091672621664</v>
      </c>
      <c r="GF29" s="28">
        <f t="shared" si="33"/>
        <v>1277.7329431199153</v>
      </c>
      <c r="GG29" s="28">
        <f t="shared" si="33"/>
        <v>1330.1199937878316</v>
      </c>
      <c r="GH29" s="28">
        <f t="shared" si="33"/>
        <v>1384.6549135331327</v>
      </c>
      <c r="GI29" s="28">
        <f t="shared" si="33"/>
        <v>1441.425764987991</v>
      </c>
      <c r="GJ29" s="28">
        <f t="shared" si="33"/>
        <v>1500.5242213524984</v>
      </c>
      <c r="GK29" s="28">
        <f t="shared" si="33"/>
        <v>1562.0457144279508</v>
      </c>
      <c r="GL29" s="28">
        <f t="shared" si="33"/>
        <v>1626.0895887194965</v>
      </c>
      <c r="GM29" s="28">
        <f t="shared" si="33"/>
        <v>1692.7592618569959</v>
      </c>
      <c r="GN29" s="28">
        <f t="shared" si="33"/>
        <v>1762.1623915931325</v>
      </c>
      <c r="GO29" s="28">
        <f t="shared" si="33"/>
        <v>1834.4110496484509</v>
      </c>
      <c r="GP29" s="28">
        <f t="shared" si="33"/>
        <v>1909.6219026840372</v>
      </c>
      <c r="GQ29" s="28">
        <f t="shared" si="33"/>
        <v>1987.9164006940825</v>
      </c>
      <c r="GR29" s="28">
        <f t="shared" si="33"/>
        <v>2069.4209731225396</v>
      </c>
      <c r="GS29" s="28">
        <f t="shared" si="33"/>
        <v>2154.2672330205637</v>
      </c>
      <c r="GT29" s="28">
        <f t="shared" si="26"/>
        <v>2242.5921895744068</v>
      </c>
      <c r="GU29" s="28">
        <f t="shared" si="26"/>
        <v>2334.5384693469573</v>
      </c>
      <c r="GV29" s="28">
        <f t="shared" si="26"/>
        <v>2430.2545465901826</v>
      </c>
      <c r="GW29" s="28">
        <f t="shared" si="26"/>
        <v>2529.8949830003799</v>
      </c>
      <c r="GX29" s="28">
        <f t="shared" si="26"/>
        <v>2633.620677303395</v>
      </c>
      <c r="GY29" s="28">
        <f t="shared" si="26"/>
        <v>2741.5991250728339</v>
      </c>
      <c r="GZ29" s="28">
        <f t="shared" si="26"/>
        <v>2854.0046892008199</v>
      </c>
      <c r="HA29" s="28">
        <f t="shared" si="26"/>
        <v>2971.0188814580533</v>
      </c>
      <c r="HB29" s="28">
        <f t="shared" si="26"/>
        <v>3092.8306555978334</v>
      </c>
      <c r="HC29" s="28">
        <f t="shared" si="26"/>
        <v>3219.6367124773442</v>
      </c>
      <c r="HD29" s="28">
        <f t="shared" si="26"/>
        <v>3351.6418176889151</v>
      </c>
      <c r="HE29" s="28">
        <f t="shared" si="26"/>
        <v>3489.0591322141604</v>
      </c>
      <c r="HF29" s="28">
        <f t="shared" si="26"/>
        <v>3632.1105566349406</v>
      </c>
      <c r="HG29" s="28">
        <f t="shared" si="26"/>
        <v>3781.027089456973</v>
      </c>
      <c r="HH29" s="28">
        <f t="shared" si="26"/>
        <v>3936.0492001247085</v>
      </c>
    </row>
    <row r="30" spans="1:216" ht="16.5" customHeight="1" x14ac:dyDescent="0.2">
      <c r="A30" s="22">
        <f t="shared" si="18"/>
        <v>18</v>
      </c>
      <c r="B30" s="22"/>
      <c r="C30" s="23" t="s">
        <v>245</v>
      </c>
      <c r="D30" s="24"/>
      <c r="E30" s="20">
        <v>46.697500000000019</v>
      </c>
      <c r="F30" s="20">
        <v>1.45</v>
      </c>
      <c r="G30" s="25">
        <v>4.3000000000000003E-2</v>
      </c>
      <c r="H30" s="26">
        <f t="shared" si="27"/>
        <v>4.2666666666666672E-2</v>
      </c>
      <c r="I30" s="26">
        <f t="shared" si="27"/>
        <v>4.2333333333333341E-2</v>
      </c>
      <c r="J30" s="26">
        <f t="shared" si="27"/>
        <v>4.200000000000001E-2</v>
      </c>
      <c r="K30" s="26">
        <f t="shared" si="27"/>
        <v>4.1666666666666678E-2</v>
      </c>
      <c r="L30" s="26">
        <f t="shared" si="27"/>
        <v>4.1333333333333347E-2</v>
      </c>
      <c r="M30" s="26">
        <f t="shared" si="19"/>
        <v>4.1000000000000002E-2</v>
      </c>
      <c r="N30" s="25">
        <f t="shared" si="20"/>
        <v>7.3678696529221099E-2</v>
      </c>
      <c r="P30" s="27">
        <f t="shared" si="1"/>
        <v>-46.697500000000019</v>
      </c>
      <c r="Q30" s="28">
        <f t="shared" si="2"/>
        <v>1.5123499999999999</v>
      </c>
      <c r="R30" s="28">
        <f t="shared" si="3"/>
        <v>1.5773810499999998</v>
      </c>
      <c r="S30" s="28">
        <f t="shared" si="3"/>
        <v>1.6452084351499998</v>
      </c>
      <c r="T30" s="28">
        <f t="shared" si="3"/>
        <v>1.7159523978614497</v>
      </c>
      <c r="U30" s="28">
        <f t="shared" si="3"/>
        <v>1.789738350969492</v>
      </c>
      <c r="V30" s="28">
        <f t="shared" si="4"/>
        <v>1.866100520610857</v>
      </c>
      <c r="W30" s="28">
        <f t="shared" si="4"/>
        <v>1.9450987759833833</v>
      </c>
      <c r="X30" s="28">
        <f t="shared" si="4"/>
        <v>2.0267929245746856</v>
      </c>
      <c r="Y30" s="28">
        <f t="shared" si="4"/>
        <v>2.1112426297652975</v>
      </c>
      <c r="Z30" s="28">
        <f t="shared" si="4"/>
        <v>2.1985073251289302</v>
      </c>
      <c r="AA30" s="28">
        <f t="shared" si="28"/>
        <v>2.2886461254592163</v>
      </c>
      <c r="AB30" s="28">
        <f t="shared" si="28"/>
        <v>2.3824806166030439</v>
      </c>
      <c r="AC30" s="28">
        <f t="shared" si="28"/>
        <v>2.4801623218837685</v>
      </c>
      <c r="AD30" s="28">
        <f t="shared" si="28"/>
        <v>2.5818489770810027</v>
      </c>
      <c r="AE30" s="28">
        <f t="shared" si="28"/>
        <v>2.6877047851413236</v>
      </c>
      <c r="AF30" s="28">
        <f t="shared" si="28"/>
        <v>2.7979006813321177</v>
      </c>
      <c r="AG30" s="28">
        <f t="shared" si="28"/>
        <v>2.9126146092667344</v>
      </c>
      <c r="AH30" s="28">
        <f t="shared" si="28"/>
        <v>3.0320318082466704</v>
      </c>
      <c r="AI30" s="28">
        <f t="shared" si="28"/>
        <v>3.1563451123847837</v>
      </c>
      <c r="AJ30" s="28">
        <f t="shared" si="28"/>
        <v>3.2857552619925596</v>
      </c>
      <c r="AK30" s="28">
        <f t="shared" si="28"/>
        <v>3.4204712277342542</v>
      </c>
      <c r="AL30" s="28">
        <f t="shared" si="28"/>
        <v>3.5607105480713583</v>
      </c>
      <c r="AM30" s="28">
        <f t="shared" si="28"/>
        <v>3.7066996805422838</v>
      </c>
      <c r="AN30" s="28">
        <f t="shared" si="28"/>
        <v>3.8586743674445172</v>
      </c>
      <c r="AO30" s="28">
        <f t="shared" si="28"/>
        <v>4.0168800165097425</v>
      </c>
      <c r="AP30" s="28">
        <f t="shared" si="28"/>
        <v>4.1815720971866419</v>
      </c>
      <c r="AQ30" s="28">
        <f t="shared" si="21"/>
        <v>4.3530165531712939</v>
      </c>
      <c r="AR30" s="28">
        <f t="shared" si="21"/>
        <v>4.5314902318513166</v>
      </c>
      <c r="AS30" s="28">
        <f t="shared" si="21"/>
        <v>4.7172813313572206</v>
      </c>
      <c r="AT30" s="28">
        <f t="shared" si="21"/>
        <v>4.9106898659428664</v>
      </c>
      <c r="AU30" s="28">
        <f t="shared" si="21"/>
        <v>5.1120281504465233</v>
      </c>
      <c r="AV30" s="28">
        <f t="shared" si="21"/>
        <v>5.3216213046148306</v>
      </c>
      <c r="AW30" s="28">
        <f t="shared" si="21"/>
        <v>5.5398077781040387</v>
      </c>
      <c r="AX30" s="28">
        <f t="shared" si="21"/>
        <v>5.7669398970063037</v>
      </c>
      <c r="AY30" s="28">
        <f t="shared" si="21"/>
        <v>6.0033844327835615</v>
      </c>
      <c r="AZ30" s="28">
        <f t="shared" si="21"/>
        <v>6.2495231945276872</v>
      </c>
      <c r="BA30" s="28">
        <f t="shared" si="21"/>
        <v>6.5057536455033222</v>
      </c>
      <c r="BB30" s="28">
        <f t="shared" si="21"/>
        <v>6.7724895449689582</v>
      </c>
      <c r="BC30" s="28">
        <f t="shared" si="21"/>
        <v>7.0501616163126846</v>
      </c>
      <c r="BD30" s="28">
        <f t="shared" si="21"/>
        <v>7.339218242581504</v>
      </c>
      <c r="BE30" s="28">
        <f t="shared" si="21"/>
        <v>7.6401261905273454</v>
      </c>
      <c r="BF30" s="28">
        <f t="shared" si="29"/>
        <v>7.9533713643389659</v>
      </c>
      <c r="BG30" s="28">
        <f t="shared" si="29"/>
        <v>8.2794595902768631</v>
      </c>
      <c r="BH30" s="28">
        <f t="shared" si="29"/>
        <v>8.618917433478213</v>
      </c>
      <c r="BI30" s="28">
        <f t="shared" si="29"/>
        <v>8.972293048250819</v>
      </c>
      <c r="BJ30" s="28">
        <f t="shared" si="29"/>
        <v>9.3401570632291016</v>
      </c>
      <c r="BK30" s="28">
        <f t="shared" si="29"/>
        <v>9.7231035028214947</v>
      </c>
      <c r="BL30" s="28">
        <f t="shared" si="29"/>
        <v>10.121750746437176</v>
      </c>
      <c r="BM30" s="28">
        <f t="shared" si="29"/>
        <v>10.536742527041099</v>
      </c>
      <c r="BN30" s="28">
        <f t="shared" si="29"/>
        <v>10.968748970649782</v>
      </c>
      <c r="BO30" s="28">
        <f t="shared" si="29"/>
        <v>11.418467678446422</v>
      </c>
      <c r="BP30" s="28">
        <f t="shared" si="29"/>
        <v>11.886624853262724</v>
      </c>
      <c r="BQ30" s="28">
        <f t="shared" si="29"/>
        <v>12.373976472246495</v>
      </c>
      <c r="BR30" s="28">
        <f t="shared" si="29"/>
        <v>12.8813095076086</v>
      </c>
      <c r="BS30" s="28">
        <f t="shared" si="29"/>
        <v>13.409443197420552</v>
      </c>
      <c r="BT30" s="28">
        <f t="shared" si="29"/>
        <v>13.959230368514794</v>
      </c>
      <c r="BU30" s="28">
        <f t="shared" si="29"/>
        <v>14.531558813623899</v>
      </c>
      <c r="BV30" s="28">
        <f t="shared" si="22"/>
        <v>15.127352724982478</v>
      </c>
      <c r="BW30" s="28">
        <f t="shared" si="22"/>
        <v>15.747574186706759</v>
      </c>
      <c r="BX30" s="28">
        <f t="shared" si="22"/>
        <v>16.393224728361734</v>
      </c>
      <c r="BY30" s="28">
        <f t="shared" si="22"/>
        <v>17.065346942224565</v>
      </c>
      <c r="BZ30" s="28">
        <f t="shared" si="22"/>
        <v>17.765026166855773</v>
      </c>
      <c r="CA30" s="28">
        <f t="shared" si="22"/>
        <v>18.493392239696856</v>
      </c>
      <c r="CB30" s="28">
        <f t="shared" si="22"/>
        <v>19.251621321524425</v>
      </c>
      <c r="CC30" s="28">
        <f t="shared" si="22"/>
        <v>20.040937795706924</v>
      </c>
      <c r="CD30" s="28">
        <f t="shared" si="22"/>
        <v>20.862616245330905</v>
      </c>
      <c r="CE30" s="28">
        <f t="shared" si="22"/>
        <v>21.71798351138947</v>
      </c>
      <c r="CF30" s="28">
        <f t="shared" si="22"/>
        <v>22.608420835356437</v>
      </c>
      <c r="CG30" s="28">
        <f t="shared" si="22"/>
        <v>23.53536608960605</v>
      </c>
      <c r="CH30" s="28">
        <f t="shared" si="22"/>
        <v>24.500316099279896</v>
      </c>
      <c r="CI30" s="28">
        <f t="shared" si="22"/>
        <v>25.504829059350371</v>
      </c>
      <c r="CJ30" s="28">
        <f t="shared" si="22"/>
        <v>26.550527050783735</v>
      </c>
      <c r="CK30" s="28">
        <f t="shared" si="22"/>
        <v>27.639098659865866</v>
      </c>
      <c r="CL30" s="28">
        <f t="shared" si="30"/>
        <v>28.772301704920363</v>
      </c>
      <c r="CM30" s="28">
        <f t="shared" si="30"/>
        <v>29.951966074822096</v>
      </c>
      <c r="CN30" s="28">
        <f t="shared" si="30"/>
        <v>31.179996683889801</v>
      </c>
      <c r="CO30" s="28">
        <f t="shared" si="30"/>
        <v>32.458376547929284</v>
      </c>
      <c r="CP30" s="28">
        <f t="shared" si="30"/>
        <v>33.789169986394384</v>
      </c>
      <c r="CQ30" s="28">
        <f t="shared" si="30"/>
        <v>35.17452595583655</v>
      </c>
      <c r="CR30" s="28">
        <f t="shared" si="30"/>
        <v>36.61668152002585</v>
      </c>
      <c r="CS30" s="28">
        <f t="shared" si="30"/>
        <v>38.117965462346909</v>
      </c>
      <c r="CT30" s="28">
        <f t="shared" si="30"/>
        <v>39.680802046303128</v>
      </c>
      <c r="CU30" s="28">
        <f t="shared" si="30"/>
        <v>41.307714930201556</v>
      </c>
      <c r="CV30" s="28">
        <f t="shared" si="30"/>
        <v>43.001331242339816</v>
      </c>
      <c r="CW30" s="28">
        <f t="shared" si="30"/>
        <v>44.764385823275745</v>
      </c>
      <c r="CX30" s="28">
        <f t="shared" si="30"/>
        <v>46.599725642030045</v>
      </c>
      <c r="CY30" s="28">
        <f t="shared" si="30"/>
        <v>48.510314393353276</v>
      </c>
      <c r="CZ30" s="28">
        <f t="shared" si="30"/>
        <v>50.49923728348076</v>
      </c>
      <c r="DA30" s="28">
        <f t="shared" si="30"/>
        <v>52.569706012103467</v>
      </c>
      <c r="DB30" s="28">
        <f t="shared" si="23"/>
        <v>54.725063958599705</v>
      </c>
      <c r="DC30" s="28">
        <f t="shared" si="23"/>
        <v>56.968791580902291</v>
      </c>
      <c r="DD30" s="28">
        <f t="shared" si="23"/>
        <v>59.304512035719284</v>
      </c>
      <c r="DE30" s="28">
        <f t="shared" si="23"/>
        <v>61.735997029183771</v>
      </c>
      <c r="DF30" s="28">
        <f t="shared" si="23"/>
        <v>64.267172907380299</v>
      </c>
      <c r="DG30" s="28">
        <f t="shared" si="23"/>
        <v>66.902126996582894</v>
      </c>
      <c r="DH30" s="28">
        <f t="shared" si="23"/>
        <v>69.645114203442787</v>
      </c>
      <c r="DI30" s="28">
        <f t="shared" si="23"/>
        <v>72.500563885783933</v>
      </c>
      <c r="DJ30" s="28">
        <f t="shared" si="23"/>
        <v>75.473087005101064</v>
      </c>
      <c r="DK30" s="28">
        <f t="shared" si="23"/>
        <v>78.567483572310195</v>
      </c>
      <c r="DL30" s="28">
        <f t="shared" si="23"/>
        <v>81.788750398774908</v>
      </c>
      <c r="DM30" s="28">
        <f t="shared" si="23"/>
        <v>85.142089165124673</v>
      </c>
      <c r="DN30" s="28">
        <f t="shared" si="23"/>
        <v>88.632914820894783</v>
      </c>
      <c r="DO30" s="28">
        <f t="shared" si="23"/>
        <v>92.266864328551463</v>
      </c>
      <c r="DP30" s="28">
        <f t="shared" si="23"/>
        <v>96.049805766022061</v>
      </c>
      <c r="DQ30" s="28">
        <f t="shared" si="23"/>
        <v>99.987847802428959</v>
      </c>
      <c r="DR30" s="28">
        <f t="shared" si="31"/>
        <v>104.08734956232854</v>
      </c>
      <c r="DS30" s="28">
        <f t="shared" si="31"/>
        <v>108.354930894384</v>
      </c>
      <c r="DT30" s="28">
        <f t="shared" si="31"/>
        <v>112.79748306105374</v>
      </c>
      <c r="DU30" s="28">
        <f t="shared" si="31"/>
        <v>117.42217986655693</v>
      </c>
      <c r="DV30" s="28">
        <f t="shared" si="31"/>
        <v>122.23648924108575</v>
      </c>
      <c r="DW30" s="28">
        <f t="shared" si="31"/>
        <v>127.24818529997026</v>
      </c>
      <c r="DX30" s="28">
        <f t="shared" si="31"/>
        <v>132.46536089726902</v>
      </c>
      <c r="DY30" s="28">
        <f t="shared" si="31"/>
        <v>137.89644069405705</v>
      </c>
      <c r="DZ30" s="28">
        <f t="shared" si="31"/>
        <v>143.55019476251337</v>
      </c>
      <c r="EA30" s="28">
        <f t="shared" si="31"/>
        <v>149.43575274777641</v>
      </c>
      <c r="EB30" s="28">
        <f t="shared" si="31"/>
        <v>155.56261861043524</v>
      </c>
      <c r="EC30" s="28">
        <f t="shared" si="31"/>
        <v>161.94068597346308</v>
      </c>
      <c r="ED30" s="28">
        <f t="shared" si="31"/>
        <v>168.58025409837504</v>
      </c>
      <c r="EE30" s="28">
        <f t="shared" si="31"/>
        <v>175.49204451640841</v>
      </c>
      <c r="EF30" s="28">
        <f t="shared" si="31"/>
        <v>182.68721834158114</v>
      </c>
      <c r="EG30" s="28">
        <f t="shared" si="31"/>
        <v>190.17739429358596</v>
      </c>
      <c r="EH30" s="28">
        <f t="shared" si="24"/>
        <v>197.97466745962296</v>
      </c>
      <c r="EI30" s="28">
        <f t="shared" si="24"/>
        <v>206.0916288254675</v>
      </c>
      <c r="EJ30" s="28">
        <f t="shared" si="24"/>
        <v>214.54138560731164</v>
      </c>
      <c r="EK30" s="28">
        <f t="shared" si="24"/>
        <v>223.33758241721139</v>
      </c>
      <c r="EL30" s="28">
        <f t="shared" si="24"/>
        <v>232.49442329631705</v>
      </c>
      <c r="EM30" s="28">
        <f t="shared" si="24"/>
        <v>242.02669465146604</v>
      </c>
      <c r="EN30" s="28">
        <f t="shared" si="24"/>
        <v>251.94978913217614</v>
      </c>
      <c r="EO30" s="28">
        <f t="shared" si="24"/>
        <v>262.27973048659533</v>
      </c>
      <c r="EP30" s="28">
        <f t="shared" si="24"/>
        <v>273.03319943654571</v>
      </c>
      <c r="EQ30" s="28">
        <f t="shared" si="24"/>
        <v>284.22756061344404</v>
      </c>
      <c r="ER30" s="28">
        <f t="shared" si="24"/>
        <v>295.88089059859522</v>
      </c>
      <c r="ES30" s="28">
        <f t="shared" si="24"/>
        <v>308.0120071131376</v>
      </c>
      <c r="ET30" s="28">
        <f t="shared" si="24"/>
        <v>320.64049940477622</v>
      </c>
      <c r="EU30" s="28">
        <f t="shared" si="24"/>
        <v>333.78675988037202</v>
      </c>
      <c r="EV30" s="28">
        <f t="shared" si="24"/>
        <v>347.47201703546722</v>
      </c>
      <c r="EW30" s="28">
        <f t="shared" si="24"/>
        <v>361.71836973392135</v>
      </c>
      <c r="EX30" s="28">
        <f t="shared" si="32"/>
        <v>376.54882289301207</v>
      </c>
      <c r="EY30" s="28">
        <f t="shared" si="32"/>
        <v>391.98732463162554</v>
      </c>
      <c r="EZ30" s="28">
        <f t="shared" si="32"/>
        <v>408.05880494152217</v>
      </c>
      <c r="FA30" s="28">
        <f t="shared" si="32"/>
        <v>424.78921594412452</v>
      </c>
      <c r="FB30" s="28">
        <f t="shared" si="32"/>
        <v>442.20557379783361</v>
      </c>
      <c r="FC30" s="28">
        <f t="shared" si="32"/>
        <v>460.33600232354473</v>
      </c>
      <c r="FD30" s="28">
        <f t="shared" si="32"/>
        <v>479.20977841881006</v>
      </c>
      <c r="FE30" s="28">
        <f t="shared" si="32"/>
        <v>498.85737933398121</v>
      </c>
      <c r="FF30" s="28">
        <f t="shared" si="32"/>
        <v>519.31053188667443</v>
      </c>
      <c r="FG30" s="28">
        <f t="shared" si="32"/>
        <v>540.60226369402801</v>
      </c>
      <c r="FH30" s="28">
        <f t="shared" si="32"/>
        <v>562.76695650548311</v>
      </c>
      <c r="FI30" s="28">
        <f t="shared" si="32"/>
        <v>585.84040172220784</v>
      </c>
      <c r="FJ30" s="28">
        <f t="shared" si="32"/>
        <v>609.85985819281836</v>
      </c>
      <c r="FK30" s="28">
        <f t="shared" si="32"/>
        <v>634.86411237872392</v>
      </c>
      <c r="FL30" s="28">
        <f t="shared" si="32"/>
        <v>660.89354098625154</v>
      </c>
      <c r="FM30" s="28">
        <f t="shared" si="32"/>
        <v>687.99017616668777</v>
      </c>
      <c r="FN30" s="28">
        <f t="shared" si="25"/>
        <v>716.1977733895219</v>
      </c>
      <c r="FO30" s="28">
        <f t="shared" si="25"/>
        <v>745.56188209849222</v>
      </c>
      <c r="FP30" s="28">
        <f t="shared" si="25"/>
        <v>776.12991926453037</v>
      </c>
      <c r="FQ30" s="28">
        <f t="shared" si="25"/>
        <v>807.95124595437608</v>
      </c>
      <c r="FR30" s="28">
        <f t="shared" si="25"/>
        <v>841.07724703850545</v>
      </c>
      <c r="FS30" s="28">
        <f t="shared" si="25"/>
        <v>875.56141416708408</v>
      </c>
      <c r="FT30" s="28">
        <f t="shared" si="25"/>
        <v>911.45943214793442</v>
      </c>
      <c r="FU30" s="28">
        <f t="shared" si="25"/>
        <v>948.82926886599967</v>
      </c>
      <c r="FV30" s="28">
        <f t="shared" si="25"/>
        <v>987.7312688895056</v>
      </c>
      <c r="FW30" s="28">
        <f t="shared" si="25"/>
        <v>1028.2282509139752</v>
      </c>
      <c r="FX30" s="28">
        <f t="shared" si="25"/>
        <v>1070.3856092014482</v>
      </c>
      <c r="FY30" s="28">
        <f t="shared" si="25"/>
        <v>1114.2714191787074</v>
      </c>
      <c r="FZ30" s="28">
        <f t="shared" si="25"/>
        <v>1159.9565473650343</v>
      </c>
      <c r="GA30" s="28">
        <f t="shared" si="25"/>
        <v>1207.5147658070007</v>
      </c>
      <c r="GB30" s="28">
        <f t="shared" si="25"/>
        <v>1257.0228712050875</v>
      </c>
      <c r="GC30" s="28">
        <f t="shared" si="25"/>
        <v>1308.5608089244961</v>
      </c>
      <c r="GD30" s="28">
        <f t="shared" si="33"/>
        <v>1362.2118020904004</v>
      </c>
      <c r="GE30" s="28">
        <f t="shared" si="33"/>
        <v>1418.0624859761067</v>
      </c>
      <c r="GF30" s="28">
        <f t="shared" si="33"/>
        <v>1476.2030479011269</v>
      </c>
      <c r="GG30" s="28">
        <f t="shared" si="33"/>
        <v>1536.727372865073</v>
      </c>
      <c r="GH30" s="28">
        <f t="shared" si="33"/>
        <v>1599.7331951525409</v>
      </c>
      <c r="GI30" s="28">
        <f t="shared" si="33"/>
        <v>1665.322256153795</v>
      </c>
      <c r="GJ30" s="28">
        <f t="shared" si="33"/>
        <v>1733.6004686561005</v>
      </c>
      <c r="GK30" s="28">
        <f t="shared" si="33"/>
        <v>1804.6780878710006</v>
      </c>
      <c r="GL30" s="28">
        <f t="shared" si="33"/>
        <v>1878.6698894737115</v>
      </c>
      <c r="GM30" s="28">
        <f t="shared" si="33"/>
        <v>1955.6953549421335</v>
      </c>
      <c r="GN30" s="28">
        <f t="shared" si="33"/>
        <v>2035.8788644947608</v>
      </c>
      <c r="GO30" s="28">
        <f t="shared" si="33"/>
        <v>2119.3498979390461</v>
      </c>
      <c r="GP30" s="28">
        <f t="shared" si="33"/>
        <v>2206.2432437545467</v>
      </c>
      <c r="GQ30" s="28">
        <f t="shared" si="33"/>
        <v>2296.6992167484827</v>
      </c>
      <c r="GR30" s="28">
        <f t="shared" si="33"/>
        <v>2390.8638846351705</v>
      </c>
      <c r="GS30" s="28">
        <f t="shared" si="33"/>
        <v>2488.8893039052123</v>
      </c>
      <c r="GT30" s="28">
        <f t="shared" si="26"/>
        <v>2590.9337653653256</v>
      </c>
      <c r="GU30" s="28">
        <f t="shared" si="26"/>
        <v>2697.1620497453036</v>
      </c>
      <c r="GV30" s="28">
        <f t="shared" si="26"/>
        <v>2807.745693784861</v>
      </c>
      <c r="GW30" s="28">
        <f t="shared" si="26"/>
        <v>2922.86326723004</v>
      </c>
      <c r="GX30" s="28">
        <f t="shared" si="26"/>
        <v>3042.7006611864713</v>
      </c>
      <c r="GY30" s="28">
        <f t="shared" si="26"/>
        <v>3167.4513882951164</v>
      </c>
      <c r="GZ30" s="28">
        <f t="shared" si="26"/>
        <v>3297.3168952152159</v>
      </c>
      <c r="HA30" s="28">
        <f t="shared" si="26"/>
        <v>3432.5068879190394</v>
      </c>
      <c r="HB30" s="28">
        <f t="shared" si="26"/>
        <v>3573.2396703237196</v>
      </c>
      <c r="HC30" s="28">
        <f t="shared" si="26"/>
        <v>3719.7424968069918</v>
      </c>
      <c r="HD30" s="28">
        <f t="shared" si="26"/>
        <v>3872.2519391760779</v>
      </c>
      <c r="HE30" s="28">
        <f t="shared" si="26"/>
        <v>4031.0142686822969</v>
      </c>
      <c r="HF30" s="28">
        <f t="shared" si="26"/>
        <v>4196.2858536982712</v>
      </c>
      <c r="HG30" s="28">
        <f t="shared" si="26"/>
        <v>4368.3335736998997</v>
      </c>
      <c r="HH30" s="28">
        <f t="shared" si="26"/>
        <v>4547.4352502215952</v>
      </c>
    </row>
    <row r="31" spans="1:216" ht="16.5" customHeight="1" x14ac:dyDescent="0.2">
      <c r="A31" s="22">
        <f t="shared" si="18"/>
        <v>19</v>
      </c>
      <c r="B31" s="22"/>
      <c r="C31" s="23" t="s">
        <v>246</v>
      </c>
      <c r="D31" s="24"/>
      <c r="E31" s="20">
        <v>46.549222222222213</v>
      </c>
      <c r="F31" s="20">
        <v>2.4</v>
      </c>
      <c r="G31" s="25">
        <v>3.3866666666666663E-2</v>
      </c>
      <c r="H31" s="26">
        <f t="shared" si="27"/>
        <v>3.5055555555555555E-2</v>
      </c>
      <c r="I31" s="26">
        <f t="shared" si="27"/>
        <v>3.6244444444444447E-2</v>
      </c>
      <c r="J31" s="26">
        <f t="shared" si="27"/>
        <v>3.7433333333333339E-2</v>
      </c>
      <c r="K31" s="26">
        <f t="shared" si="27"/>
        <v>3.8622222222222231E-2</v>
      </c>
      <c r="L31" s="26">
        <f t="shared" si="27"/>
        <v>3.9811111111111123E-2</v>
      </c>
      <c r="M31" s="26">
        <f t="shared" si="19"/>
        <v>4.1000000000000002E-2</v>
      </c>
      <c r="N31" s="25">
        <f t="shared" si="20"/>
        <v>9.2364676618105435E-2</v>
      </c>
      <c r="P31" s="27">
        <f t="shared" si="1"/>
        <v>-46.549222222222213</v>
      </c>
      <c r="Q31" s="28">
        <f t="shared" si="2"/>
        <v>2.4812799999999999</v>
      </c>
      <c r="R31" s="28">
        <f t="shared" si="3"/>
        <v>2.5653126826666668</v>
      </c>
      <c r="S31" s="28">
        <f t="shared" si="3"/>
        <v>2.6521912721863115</v>
      </c>
      <c r="T31" s="28">
        <f t="shared" si="3"/>
        <v>2.7420121499376879</v>
      </c>
      <c r="U31" s="28">
        <f t="shared" si="3"/>
        <v>2.8348749614155779</v>
      </c>
      <c r="V31" s="28">
        <f t="shared" si="4"/>
        <v>2.9342530781185352</v>
      </c>
      <c r="W31" s="28">
        <f t="shared" si="4"/>
        <v>3.0406034507943427</v>
      </c>
      <c r="X31" s="28">
        <f t="shared" si="4"/>
        <v>3.1544233733024112</v>
      </c>
      <c r="Y31" s="28">
        <f t="shared" si="4"/>
        <v>3.2762542138090689</v>
      </c>
      <c r="Z31" s="28">
        <f t="shared" si="4"/>
        <v>3.4066855343432674</v>
      </c>
      <c r="AA31" s="28">
        <f t="shared" si="28"/>
        <v>3.5463596412513412</v>
      </c>
      <c r="AB31" s="28">
        <f t="shared" si="28"/>
        <v>3.6917603865426458</v>
      </c>
      <c r="AC31" s="28">
        <f t="shared" si="28"/>
        <v>3.843122562390894</v>
      </c>
      <c r="AD31" s="28">
        <f t="shared" si="28"/>
        <v>4.0006905874489203</v>
      </c>
      <c r="AE31" s="28">
        <f t="shared" si="28"/>
        <v>4.164718901534326</v>
      </c>
      <c r="AF31" s="28">
        <f t="shared" si="28"/>
        <v>4.3354723764972327</v>
      </c>
      <c r="AG31" s="28">
        <f t="shared" si="28"/>
        <v>4.5132267439336191</v>
      </c>
      <c r="AH31" s="28">
        <f t="shared" si="28"/>
        <v>4.698269040434897</v>
      </c>
      <c r="AI31" s="28">
        <f t="shared" si="28"/>
        <v>4.8908980710927272</v>
      </c>
      <c r="AJ31" s="28">
        <f t="shared" si="28"/>
        <v>5.0914248920075291</v>
      </c>
      <c r="AK31" s="28">
        <f t="shared" si="28"/>
        <v>5.3001733125798376</v>
      </c>
      <c r="AL31" s="28">
        <f t="shared" si="28"/>
        <v>5.5174804183956105</v>
      </c>
      <c r="AM31" s="28">
        <f t="shared" si="28"/>
        <v>5.7436971155498302</v>
      </c>
      <c r="AN31" s="28">
        <f t="shared" si="28"/>
        <v>5.9791886972873725</v>
      </c>
      <c r="AO31" s="28">
        <f t="shared" si="28"/>
        <v>6.2243354338761545</v>
      </c>
      <c r="AP31" s="28">
        <f t="shared" si="28"/>
        <v>6.4795331866650763</v>
      </c>
      <c r="AQ31" s="28">
        <f t="shared" si="21"/>
        <v>6.7451940473183436</v>
      </c>
      <c r="AR31" s="28">
        <f t="shared" si="21"/>
        <v>7.0217470032583948</v>
      </c>
      <c r="AS31" s="28">
        <f t="shared" si="21"/>
        <v>7.3096386303919889</v>
      </c>
      <c r="AT31" s="28">
        <f t="shared" si="21"/>
        <v>7.6093338142380595</v>
      </c>
      <c r="AU31" s="28">
        <f t="shared" si="21"/>
        <v>7.9213165006218196</v>
      </c>
      <c r="AV31" s="28">
        <f t="shared" si="21"/>
        <v>8.2460904771473142</v>
      </c>
      <c r="AW31" s="28">
        <f t="shared" si="21"/>
        <v>8.5841801867103538</v>
      </c>
      <c r="AX31" s="28">
        <f t="shared" si="21"/>
        <v>8.9361315743654774</v>
      </c>
      <c r="AY31" s="28">
        <f t="shared" si="21"/>
        <v>9.3025129689144617</v>
      </c>
      <c r="AZ31" s="28">
        <f t="shared" si="21"/>
        <v>9.6839160006399538</v>
      </c>
      <c r="BA31" s="28">
        <f t="shared" si="21"/>
        <v>10.080956556666191</v>
      </c>
      <c r="BB31" s="28">
        <f t="shared" si="21"/>
        <v>10.494275775489504</v>
      </c>
      <c r="BC31" s="28">
        <f t="shared" si="21"/>
        <v>10.924541082284573</v>
      </c>
      <c r="BD31" s="28">
        <f t="shared" si="21"/>
        <v>11.37244726665824</v>
      </c>
      <c r="BE31" s="28">
        <f t="shared" si="21"/>
        <v>11.838717604591226</v>
      </c>
      <c r="BF31" s="28">
        <f t="shared" si="29"/>
        <v>12.324105026379465</v>
      </c>
      <c r="BG31" s="28">
        <f t="shared" si="29"/>
        <v>12.829393332461022</v>
      </c>
      <c r="BH31" s="28">
        <f t="shared" si="29"/>
        <v>13.355398459091923</v>
      </c>
      <c r="BI31" s="28">
        <f t="shared" si="29"/>
        <v>13.902969795914691</v>
      </c>
      <c r="BJ31" s="28">
        <f t="shared" si="29"/>
        <v>14.472991557547193</v>
      </c>
      <c r="BK31" s="28">
        <f t="shared" si="29"/>
        <v>15.066384211406627</v>
      </c>
      <c r="BL31" s="28">
        <f t="shared" si="29"/>
        <v>15.684105964074297</v>
      </c>
      <c r="BM31" s="28">
        <f t="shared" si="29"/>
        <v>16.32715430860134</v>
      </c>
      <c r="BN31" s="28">
        <f t="shared" si="29"/>
        <v>16.996567635253992</v>
      </c>
      <c r="BO31" s="28">
        <f t="shared" si="29"/>
        <v>17.693426908299404</v>
      </c>
      <c r="BP31" s="28">
        <f t="shared" si="29"/>
        <v>18.41885741153968</v>
      </c>
      <c r="BQ31" s="28">
        <f t="shared" si="29"/>
        <v>19.174030565412806</v>
      </c>
      <c r="BR31" s="28">
        <f t="shared" si="29"/>
        <v>19.960165818594731</v>
      </c>
      <c r="BS31" s="28">
        <f t="shared" si="29"/>
        <v>20.778532617157115</v>
      </c>
      <c r="BT31" s="28">
        <f t="shared" si="29"/>
        <v>21.630452454460556</v>
      </c>
      <c r="BU31" s="28">
        <f t="shared" si="29"/>
        <v>22.517301005093437</v>
      </c>
      <c r="BV31" s="28">
        <f t="shared" si="22"/>
        <v>23.440510346302265</v>
      </c>
      <c r="BW31" s="28">
        <f t="shared" si="22"/>
        <v>24.401571270500657</v>
      </c>
      <c r="BX31" s="28">
        <f t="shared" si="22"/>
        <v>25.402035692591181</v>
      </c>
      <c r="BY31" s="28">
        <f t="shared" si="22"/>
        <v>26.443519155987417</v>
      </c>
      <c r="BZ31" s="28">
        <f t="shared" si="22"/>
        <v>27.527703441382901</v>
      </c>
      <c r="CA31" s="28">
        <f t="shared" si="22"/>
        <v>28.656339282479596</v>
      </c>
      <c r="CB31" s="28">
        <f t="shared" si="22"/>
        <v>29.831249193061257</v>
      </c>
      <c r="CC31" s="28">
        <f t="shared" si="22"/>
        <v>31.054330409976767</v>
      </c>
      <c r="CD31" s="28">
        <f t="shared" si="22"/>
        <v>32.32755795678581</v>
      </c>
      <c r="CE31" s="28">
        <f t="shared" si="22"/>
        <v>33.652987833014024</v>
      </c>
      <c r="CF31" s="28">
        <f t="shared" si="22"/>
        <v>35.032760334167598</v>
      </c>
      <c r="CG31" s="28">
        <f t="shared" si="22"/>
        <v>36.469103507868468</v>
      </c>
      <c r="CH31" s="28">
        <f t="shared" si="22"/>
        <v>37.964336751691071</v>
      </c>
      <c r="CI31" s="28">
        <f t="shared" si="22"/>
        <v>39.5208745585104</v>
      </c>
      <c r="CJ31" s="28">
        <f t="shared" si="22"/>
        <v>41.141230415409325</v>
      </c>
      <c r="CK31" s="28">
        <f t="shared" si="22"/>
        <v>42.828020862441107</v>
      </c>
      <c r="CL31" s="28">
        <f t="shared" si="30"/>
        <v>44.583969717801189</v>
      </c>
      <c r="CM31" s="28">
        <f t="shared" si="30"/>
        <v>46.411912476231038</v>
      </c>
      <c r="CN31" s="28">
        <f t="shared" si="30"/>
        <v>48.314800887756505</v>
      </c>
      <c r="CO31" s="28">
        <f t="shared" si="30"/>
        <v>50.295707724154518</v>
      </c>
      <c r="CP31" s="28">
        <f t="shared" si="30"/>
        <v>52.357831740844851</v>
      </c>
      <c r="CQ31" s="28">
        <f t="shared" si="30"/>
        <v>54.504502842219487</v>
      </c>
      <c r="CR31" s="28">
        <f t="shared" si="30"/>
        <v>56.739187458750486</v>
      </c>
      <c r="CS31" s="28">
        <f t="shared" si="30"/>
        <v>59.065494144559253</v>
      </c>
      <c r="CT31" s="28">
        <f t="shared" si="30"/>
        <v>61.487179404486177</v>
      </c>
      <c r="CU31" s="28">
        <f t="shared" si="30"/>
        <v>64.008153760070101</v>
      </c>
      <c r="CV31" s="28">
        <f t="shared" si="30"/>
        <v>66.632488064232973</v>
      </c>
      <c r="CW31" s="28">
        <f t="shared" si="30"/>
        <v>69.364420074866516</v>
      </c>
      <c r="CX31" s="28">
        <f t="shared" si="30"/>
        <v>72.208361297936037</v>
      </c>
      <c r="CY31" s="28">
        <f t="shared" si="30"/>
        <v>75.168904111151406</v>
      </c>
      <c r="CZ31" s="28">
        <f t="shared" si="30"/>
        <v>78.250829179708603</v>
      </c>
      <c r="DA31" s="28">
        <f t="shared" si="30"/>
        <v>81.459113176076656</v>
      </c>
      <c r="DB31" s="28">
        <f t="shared" si="23"/>
        <v>84.798936816295793</v>
      </c>
      <c r="DC31" s="28">
        <f t="shared" si="23"/>
        <v>88.275693225763916</v>
      </c>
      <c r="DD31" s="28">
        <f t="shared" si="23"/>
        <v>91.894996648020225</v>
      </c>
      <c r="DE31" s="28">
        <f t="shared" si="23"/>
        <v>95.662691510589042</v>
      </c>
      <c r="DF31" s="28">
        <f t="shared" si="23"/>
        <v>99.584861862523184</v>
      </c>
      <c r="DG31" s="28">
        <f t="shared" si="23"/>
        <v>103.66784119888662</v>
      </c>
      <c r="DH31" s="28">
        <f t="shared" si="23"/>
        <v>107.91822268804097</v>
      </c>
      <c r="DI31" s="28">
        <f t="shared" si="23"/>
        <v>112.34286981825065</v>
      </c>
      <c r="DJ31" s="28">
        <f t="shared" si="23"/>
        <v>116.94892748079891</v>
      </c>
      <c r="DK31" s="28">
        <f t="shared" si="23"/>
        <v>121.74383350751167</v>
      </c>
      <c r="DL31" s="28">
        <f t="shared" si="23"/>
        <v>126.73533068131964</v>
      </c>
      <c r="DM31" s="28">
        <f t="shared" si="23"/>
        <v>131.93147923925375</v>
      </c>
      <c r="DN31" s="28">
        <f t="shared" si="23"/>
        <v>137.34066988806313</v>
      </c>
      <c r="DO31" s="28">
        <f t="shared" si="23"/>
        <v>142.97163735347371</v>
      </c>
      <c r="DP31" s="28">
        <f t="shared" si="23"/>
        <v>148.83347448496613</v>
      </c>
      <c r="DQ31" s="28">
        <f t="shared" si="23"/>
        <v>154.93564693884974</v>
      </c>
      <c r="DR31" s="28">
        <f t="shared" si="31"/>
        <v>161.28800846334258</v>
      </c>
      <c r="DS31" s="28">
        <f t="shared" si="31"/>
        <v>167.90081681033962</v>
      </c>
      <c r="DT31" s="28">
        <f t="shared" si="31"/>
        <v>174.78475029956354</v>
      </c>
      <c r="DU31" s="28">
        <f t="shared" si="31"/>
        <v>181.95092506184562</v>
      </c>
      <c r="DV31" s="28">
        <f t="shared" si="31"/>
        <v>189.41091298938127</v>
      </c>
      <c r="DW31" s="28">
        <f t="shared" si="31"/>
        <v>197.17676042194589</v>
      </c>
      <c r="DX31" s="28">
        <f t="shared" si="31"/>
        <v>205.26100759924566</v>
      </c>
      <c r="DY31" s="28">
        <f t="shared" si="31"/>
        <v>213.67670891081471</v>
      </c>
      <c r="DZ31" s="28">
        <f t="shared" si="31"/>
        <v>222.43745397615811</v>
      </c>
      <c r="EA31" s="28">
        <f t="shared" si="31"/>
        <v>231.55738958918059</v>
      </c>
      <c r="EB31" s="28">
        <f t="shared" si="31"/>
        <v>241.05124256233697</v>
      </c>
      <c r="EC31" s="28">
        <f t="shared" si="31"/>
        <v>250.93434350739275</v>
      </c>
      <c r="ED31" s="28">
        <f t="shared" si="31"/>
        <v>261.22265159119581</v>
      </c>
      <c r="EE31" s="28">
        <f t="shared" si="31"/>
        <v>271.93278030643484</v>
      </c>
      <c r="EF31" s="28">
        <f t="shared" si="31"/>
        <v>283.08202429899865</v>
      </c>
      <c r="EG31" s="28">
        <f t="shared" si="31"/>
        <v>294.6883872952576</v>
      </c>
      <c r="EH31" s="28">
        <f t="shared" si="24"/>
        <v>306.77061117436313</v>
      </c>
      <c r="EI31" s="28">
        <f t="shared" si="24"/>
        <v>319.34820623251198</v>
      </c>
      <c r="EJ31" s="28">
        <f t="shared" si="24"/>
        <v>332.44148268804497</v>
      </c>
      <c r="EK31" s="28">
        <f t="shared" si="24"/>
        <v>346.07158347825481</v>
      </c>
      <c r="EL31" s="28">
        <f t="shared" si="24"/>
        <v>360.26051840086325</v>
      </c>
      <c r="EM31" s="28">
        <f t="shared" si="24"/>
        <v>375.03119965529862</v>
      </c>
      <c r="EN31" s="28">
        <f t="shared" si="24"/>
        <v>390.40747884116581</v>
      </c>
      <c r="EO31" s="28">
        <f t="shared" si="24"/>
        <v>406.41418547365356</v>
      </c>
      <c r="EP31" s="28">
        <f t="shared" si="24"/>
        <v>423.07716707807333</v>
      </c>
      <c r="EQ31" s="28">
        <f t="shared" si="24"/>
        <v>440.42333092827431</v>
      </c>
      <c r="ER31" s="28">
        <f t="shared" si="24"/>
        <v>458.48068749633353</v>
      </c>
      <c r="ES31" s="28">
        <f t="shared" si="24"/>
        <v>477.27839568368319</v>
      </c>
      <c r="ET31" s="28">
        <f t="shared" si="24"/>
        <v>496.84680990671416</v>
      </c>
      <c r="EU31" s="28">
        <f t="shared" si="24"/>
        <v>517.21752911288945</v>
      </c>
      <c r="EV31" s="28">
        <f t="shared" si="24"/>
        <v>538.42344780651786</v>
      </c>
      <c r="EW31" s="28">
        <f t="shared" si="24"/>
        <v>560.49880916658503</v>
      </c>
      <c r="EX31" s="28">
        <f t="shared" si="32"/>
        <v>583.47926034241493</v>
      </c>
      <c r="EY31" s="28">
        <f t="shared" si="32"/>
        <v>607.40191001645394</v>
      </c>
      <c r="EZ31" s="28">
        <f t="shared" si="32"/>
        <v>632.30538832712853</v>
      </c>
      <c r="FA31" s="28">
        <f t="shared" si="32"/>
        <v>658.22990924854071</v>
      </c>
      <c r="FB31" s="28">
        <f t="shared" si="32"/>
        <v>685.21733552773082</v>
      </c>
      <c r="FC31" s="28">
        <f t="shared" si="32"/>
        <v>713.31124628436771</v>
      </c>
      <c r="FD31" s="28">
        <f t="shared" si="32"/>
        <v>742.55700738202677</v>
      </c>
      <c r="FE31" s="28">
        <f t="shared" si="32"/>
        <v>773.00184468468979</v>
      </c>
      <c r="FF31" s="28">
        <f t="shared" si="32"/>
        <v>804.69492031676202</v>
      </c>
      <c r="FG31" s="28">
        <f t="shared" si="32"/>
        <v>837.68741204974924</v>
      </c>
      <c r="FH31" s="28">
        <f t="shared" si="32"/>
        <v>872.03259594378892</v>
      </c>
      <c r="FI31" s="28">
        <f t="shared" si="32"/>
        <v>907.78593237748419</v>
      </c>
      <c r="FJ31" s="28">
        <f t="shared" si="32"/>
        <v>945.00515560496092</v>
      </c>
      <c r="FK31" s="28">
        <f t="shared" si="32"/>
        <v>983.75036698476424</v>
      </c>
      <c r="FL31" s="28">
        <f t="shared" si="32"/>
        <v>1024.0841320311395</v>
      </c>
      <c r="FM31" s="28">
        <f t="shared" si="32"/>
        <v>1066.0715814444161</v>
      </c>
      <c r="FN31" s="28">
        <f t="shared" si="25"/>
        <v>1109.7805162836371</v>
      </c>
      <c r="FO31" s="28">
        <f t="shared" si="25"/>
        <v>1155.2815174512662</v>
      </c>
      <c r="FP31" s="28">
        <f t="shared" si="25"/>
        <v>1202.6480596667679</v>
      </c>
      <c r="FQ31" s="28">
        <f t="shared" si="25"/>
        <v>1251.9566301131053</v>
      </c>
      <c r="FR31" s="28">
        <f t="shared" si="25"/>
        <v>1303.2868519477427</v>
      </c>
      <c r="FS31" s="28">
        <f t="shared" si="25"/>
        <v>1356.7216128775999</v>
      </c>
      <c r="FT31" s="28">
        <f t="shared" si="25"/>
        <v>1412.3471990055814</v>
      </c>
      <c r="FU31" s="28">
        <f t="shared" si="25"/>
        <v>1470.2534341648102</v>
      </c>
      <c r="FV31" s="28">
        <f t="shared" si="25"/>
        <v>1530.5338249655672</v>
      </c>
      <c r="FW31" s="28">
        <f t="shared" si="25"/>
        <v>1593.2857117891554</v>
      </c>
      <c r="FX31" s="28">
        <f t="shared" si="25"/>
        <v>1658.6104259725107</v>
      </c>
      <c r="FY31" s="28">
        <f t="shared" si="25"/>
        <v>1726.6134534373834</v>
      </c>
      <c r="FZ31" s="28">
        <f t="shared" si="25"/>
        <v>1797.4046050283159</v>
      </c>
      <c r="GA31" s="28">
        <f t="shared" si="25"/>
        <v>1871.0981938344767</v>
      </c>
      <c r="GB31" s="28">
        <f t="shared" si="25"/>
        <v>1947.8132197816901</v>
      </c>
      <c r="GC31" s="28">
        <f t="shared" si="25"/>
        <v>2027.6735617927393</v>
      </c>
      <c r="GD31" s="28">
        <f t="shared" si="33"/>
        <v>2110.8081778262413</v>
      </c>
      <c r="GE31" s="28">
        <f t="shared" si="33"/>
        <v>2197.3513131171171</v>
      </c>
      <c r="GF31" s="28">
        <f t="shared" si="33"/>
        <v>2287.442716954919</v>
      </c>
      <c r="GG31" s="28">
        <f t="shared" si="33"/>
        <v>2381.2278683500704</v>
      </c>
      <c r="GH31" s="28">
        <f t="shared" si="33"/>
        <v>2478.8582109524232</v>
      </c>
      <c r="GI31" s="28">
        <f t="shared" si="33"/>
        <v>2580.4913976014723</v>
      </c>
      <c r="GJ31" s="28">
        <f t="shared" si="33"/>
        <v>2686.2915449031325</v>
      </c>
      <c r="GK31" s="28">
        <f t="shared" si="33"/>
        <v>2796.4294982441606</v>
      </c>
      <c r="GL31" s="28">
        <f t="shared" si="33"/>
        <v>2911.0831076721711</v>
      </c>
      <c r="GM31" s="28">
        <f t="shared" si="33"/>
        <v>3030.4375150867299</v>
      </c>
      <c r="GN31" s="28">
        <f t="shared" si="33"/>
        <v>3154.6854532052857</v>
      </c>
      <c r="GO31" s="28">
        <f t="shared" si="33"/>
        <v>3284.027556786702</v>
      </c>
      <c r="GP31" s="28">
        <f t="shared" si="33"/>
        <v>3418.6726866149565</v>
      </c>
      <c r="GQ31" s="28">
        <f t="shared" si="33"/>
        <v>3558.8382667661695</v>
      </c>
      <c r="GR31" s="28">
        <f t="shared" si="33"/>
        <v>3704.7506357035822</v>
      </c>
      <c r="GS31" s="28">
        <f t="shared" si="33"/>
        <v>3856.6454117674289</v>
      </c>
      <c r="GT31" s="28">
        <f t="shared" si="26"/>
        <v>4014.7678736498933</v>
      </c>
      <c r="GU31" s="28">
        <f t="shared" si="26"/>
        <v>4179.3733564695385</v>
      </c>
      <c r="GV31" s="28">
        <f t="shared" si="26"/>
        <v>4350.7276640847895</v>
      </c>
      <c r="GW31" s="28">
        <f t="shared" si="26"/>
        <v>4529.1074983122653</v>
      </c>
      <c r="GX31" s="28">
        <f t="shared" si="26"/>
        <v>4714.8009057430681</v>
      </c>
      <c r="GY31" s="28">
        <f t="shared" si="26"/>
        <v>4908.1077428785338</v>
      </c>
      <c r="GZ31" s="28">
        <f t="shared" si="26"/>
        <v>5109.3401603365537</v>
      </c>
      <c r="HA31" s="28">
        <f t="shared" si="26"/>
        <v>5318.8231069103522</v>
      </c>
      <c r="HB31" s="28">
        <f t="shared" si="26"/>
        <v>5536.894854293676</v>
      </c>
      <c r="HC31" s="28">
        <f t="shared" si="26"/>
        <v>5763.9075433197158</v>
      </c>
      <c r="HD31" s="28">
        <f t="shared" si="26"/>
        <v>6000.2277525958234</v>
      </c>
      <c r="HE31" s="28">
        <f t="shared" si="26"/>
        <v>6246.2370904522513</v>
      </c>
      <c r="HF31" s="28">
        <f t="shared" si="26"/>
        <v>6502.3328111607934</v>
      </c>
      <c r="HG31" s="28">
        <f t="shared" si="26"/>
        <v>6768.9284564183854</v>
      </c>
      <c r="HH31" s="28">
        <f t="shared" si="26"/>
        <v>7046.4545231315387</v>
      </c>
    </row>
    <row r="32" spans="1:216" ht="16.5" customHeight="1" x14ac:dyDescent="0.2">
      <c r="A32" s="22">
        <f t="shared" si="18"/>
        <v>20</v>
      </c>
      <c r="B32" s="22"/>
      <c r="C32" s="23" t="s">
        <v>247</v>
      </c>
      <c r="D32" s="24"/>
      <c r="E32" s="20">
        <v>69.741666666666674</v>
      </c>
      <c r="F32" s="20">
        <v>2.36</v>
      </c>
      <c r="G32" s="25">
        <v>4.9966666666666666E-2</v>
      </c>
      <c r="H32" s="26">
        <f t="shared" si="27"/>
        <v>4.8472222222222222E-2</v>
      </c>
      <c r="I32" s="26">
        <f t="shared" si="27"/>
        <v>4.6977777777777778E-2</v>
      </c>
      <c r="J32" s="26">
        <f t="shared" si="27"/>
        <v>4.5483333333333334E-2</v>
      </c>
      <c r="K32" s="26">
        <f t="shared" si="27"/>
        <v>4.398888888888889E-2</v>
      </c>
      <c r="L32" s="26">
        <f t="shared" si="27"/>
        <v>4.2494444444444446E-2</v>
      </c>
      <c r="M32" s="26">
        <f t="shared" si="19"/>
        <v>4.1000000000000002E-2</v>
      </c>
      <c r="N32" s="25">
        <f t="shared" si="20"/>
        <v>7.8272305583950708E-2</v>
      </c>
      <c r="P32" s="27">
        <f t="shared" si="1"/>
        <v>-69.741666666666674</v>
      </c>
      <c r="Q32" s="28">
        <f t="shared" si="2"/>
        <v>2.4779213333333332</v>
      </c>
      <c r="R32" s="28">
        <f t="shared" si="3"/>
        <v>2.601734802622222</v>
      </c>
      <c r="S32" s="28">
        <f t="shared" si="3"/>
        <v>2.7317348182599126</v>
      </c>
      <c r="T32" s="28">
        <f t="shared" si="3"/>
        <v>2.8682305013456331</v>
      </c>
      <c r="U32" s="28">
        <f t="shared" si="3"/>
        <v>3.0115464187295369</v>
      </c>
      <c r="V32" s="28">
        <f t="shared" si="4"/>
        <v>3.1575227659707328</v>
      </c>
      <c r="W32" s="28">
        <f t="shared" si="4"/>
        <v>3.3058561687987802</v>
      </c>
      <c r="X32" s="28">
        <f t="shared" si="4"/>
        <v>3.4562175268763111</v>
      </c>
      <c r="Y32" s="28">
        <f t="shared" si="4"/>
        <v>3.6082526956419034</v>
      </c>
      <c r="Z32" s="28">
        <f t="shared" si="4"/>
        <v>3.7615833893583752</v>
      </c>
      <c r="AA32" s="28">
        <f t="shared" si="28"/>
        <v>3.9158083083220685</v>
      </c>
      <c r="AB32" s="28">
        <f t="shared" si="28"/>
        <v>4.0763564489632733</v>
      </c>
      <c r="AC32" s="28">
        <f t="shared" si="28"/>
        <v>4.2434870633707673</v>
      </c>
      <c r="AD32" s="28">
        <f t="shared" si="28"/>
        <v>4.4174700329689687</v>
      </c>
      <c r="AE32" s="28">
        <f t="shared" si="28"/>
        <v>4.5985863043206958</v>
      </c>
      <c r="AF32" s="28">
        <f t="shared" si="28"/>
        <v>4.7871283427978444</v>
      </c>
      <c r="AG32" s="28">
        <f t="shared" si="28"/>
        <v>4.9834006048525552</v>
      </c>
      <c r="AH32" s="28">
        <f t="shared" si="28"/>
        <v>5.1877200296515094</v>
      </c>
      <c r="AI32" s="28">
        <f t="shared" si="28"/>
        <v>5.4004165508672211</v>
      </c>
      <c r="AJ32" s="28">
        <f t="shared" si="28"/>
        <v>5.6218336294527766</v>
      </c>
      <c r="AK32" s="28">
        <f t="shared" si="28"/>
        <v>5.8523288082603404</v>
      </c>
      <c r="AL32" s="28">
        <f t="shared" si="28"/>
        <v>6.0922742893990138</v>
      </c>
      <c r="AM32" s="28">
        <f t="shared" si="28"/>
        <v>6.3420575352643729</v>
      </c>
      <c r="AN32" s="28">
        <f t="shared" si="28"/>
        <v>6.6020818942102117</v>
      </c>
      <c r="AO32" s="28">
        <f t="shared" si="28"/>
        <v>6.8727672518728298</v>
      </c>
      <c r="AP32" s="28">
        <f t="shared" si="28"/>
        <v>7.154550709199615</v>
      </c>
      <c r="AQ32" s="28">
        <f t="shared" si="21"/>
        <v>7.4478872882767986</v>
      </c>
      <c r="AR32" s="28">
        <f t="shared" si="21"/>
        <v>7.7532506670961467</v>
      </c>
      <c r="AS32" s="28">
        <f t="shared" si="21"/>
        <v>8.0711339444470873</v>
      </c>
      <c r="AT32" s="28">
        <f t="shared" si="21"/>
        <v>8.4020504361694179</v>
      </c>
      <c r="AU32" s="28">
        <f t="shared" si="21"/>
        <v>8.746534504052363</v>
      </c>
      <c r="AV32" s="28">
        <f t="shared" si="21"/>
        <v>9.1051424187185095</v>
      </c>
      <c r="AW32" s="28">
        <f t="shared" si="21"/>
        <v>9.4784532578859668</v>
      </c>
      <c r="AX32" s="28">
        <f t="shared" si="21"/>
        <v>9.8670698414592906</v>
      </c>
      <c r="AY32" s="28">
        <f t="shared" si="21"/>
        <v>10.271619704959122</v>
      </c>
      <c r="AZ32" s="28">
        <f t="shared" si="21"/>
        <v>10.692756112862444</v>
      </c>
      <c r="BA32" s="28">
        <f t="shared" si="21"/>
        <v>11.131159113489803</v>
      </c>
      <c r="BB32" s="28">
        <f t="shared" si="21"/>
        <v>11.587536637142884</v>
      </c>
      <c r="BC32" s="28">
        <f t="shared" si="21"/>
        <v>12.062625639265741</v>
      </c>
      <c r="BD32" s="28">
        <f t="shared" si="21"/>
        <v>12.557193290475636</v>
      </c>
      <c r="BE32" s="28">
        <f t="shared" si="21"/>
        <v>13.072038215385136</v>
      </c>
      <c r="BF32" s="28">
        <f t="shared" si="29"/>
        <v>13.607991782215926</v>
      </c>
      <c r="BG32" s="28">
        <f t="shared" si="29"/>
        <v>14.165919445286779</v>
      </c>
      <c r="BH32" s="28">
        <f t="shared" si="29"/>
        <v>14.746722142543536</v>
      </c>
      <c r="BI32" s="28">
        <f t="shared" si="29"/>
        <v>15.35133775038782</v>
      </c>
      <c r="BJ32" s="28">
        <f t="shared" si="29"/>
        <v>15.98074259815372</v>
      </c>
      <c r="BK32" s="28">
        <f t="shared" si="29"/>
        <v>16.635953044678022</v>
      </c>
      <c r="BL32" s="28">
        <f t="shared" si="29"/>
        <v>17.318027119509818</v>
      </c>
      <c r="BM32" s="28">
        <f t="shared" si="29"/>
        <v>18.028066231409721</v>
      </c>
      <c r="BN32" s="28">
        <f t="shared" si="29"/>
        <v>18.767216946897516</v>
      </c>
      <c r="BO32" s="28">
        <f t="shared" si="29"/>
        <v>19.536672841720314</v>
      </c>
      <c r="BP32" s="28">
        <f t="shared" si="29"/>
        <v>20.337676428230846</v>
      </c>
      <c r="BQ32" s="28">
        <f t="shared" si="29"/>
        <v>21.171521161788309</v>
      </c>
      <c r="BR32" s="28">
        <f t="shared" si="29"/>
        <v>22.039553529421628</v>
      </c>
      <c r="BS32" s="28">
        <f t="shared" si="29"/>
        <v>22.943175224127913</v>
      </c>
      <c r="BT32" s="28">
        <f t="shared" si="29"/>
        <v>23.883845408317157</v>
      </c>
      <c r="BU32" s="28">
        <f t="shared" si="29"/>
        <v>24.86308307005816</v>
      </c>
      <c r="BV32" s="28">
        <f t="shared" si="22"/>
        <v>25.882469475930542</v>
      </c>
      <c r="BW32" s="28">
        <f t="shared" si="22"/>
        <v>26.943650724443692</v>
      </c>
      <c r="BX32" s="28">
        <f t="shared" si="22"/>
        <v>28.048340404145883</v>
      </c>
      <c r="BY32" s="28">
        <f t="shared" si="22"/>
        <v>29.19832236071586</v>
      </c>
      <c r="BZ32" s="28">
        <f t="shared" si="22"/>
        <v>30.395453577505208</v>
      </c>
      <c r="CA32" s="28">
        <f t="shared" si="22"/>
        <v>31.641667174182921</v>
      </c>
      <c r="CB32" s="28">
        <f t="shared" si="22"/>
        <v>32.93897552832442</v>
      </c>
      <c r="CC32" s="28">
        <f t="shared" si="22"/>
        <v>34.289473524985716</v>
      </c>
      <c r="CD32" s="28">
        <f t="shared" si="22"/>
        <v>35.695341939510129</v>
      </c>
      <c r="CE32" s="28">
        <f t="shared" si="22"/>
        <v>37.15885095903004</v>
      </c>
      <c r="CF32" s="28">
        <f t="shared" si="22"/>
        <v>38.682363848350271</v>
      </c>
      <c r="CG32" s="28">
        <f t="shared" si="22"/>
        <v>40.268340766132631</v>
      </c>
      <c r="CH32" s="28">
        <f t="shared" si="22"/>
        <v>41.919342737544063</v>
      </c>
      <c r="CI32" s="28">
        <f t="shared" si="22"/>
        <v>43.638035789783366</v>
      </c>
      <c r="CJ32" s="28">
        <f t="shared" si="22"/>
        <v>45.427195257164477</v>
      </c>
      <c r="CK32" s="28">
        <f t="shared" si="22"/>
        <v>47.289710262708219</v>
      </c>
      <c r="CL32" s="28">
        <f t="shared" si="30"/>
        <v>49.228588383479256</v>
      </c>
      <c r="CM32" s="28">
        <f t="shared" si="30"/>
        <v>51.246960507201905</v>
      </c>
      <c r="CN32" s="28">
        <f t="shared" si="30"/>
        <v>53.348085887997179</v>
      </c>
      <c r="CO32" s="28">
        <f t="shared" si="30"/>
        <v>55.535357409405059</v>
      </c>
      <c r="CP32" s="28">
        <f t="shared" si="30"/>
        <v>57.812307063190659</v>
      </c>
      <c r="CQ32" s="28">
        <f t="shared" si="30"/>
        <v>60.182611652781475</v>
      </c>
      <c r="CR32" s="28">
        <f t="shared" si="30"/>
        <v>62.650098730545508</v>
      </c>
      <c r="CS32" s="28">
        <f t="shared" si="30"/>
        <v>65.218752778497873</v>
      </c>
      <c r="CT32" s="28">
        <f t="shared" si="30"/>
        <v>67.892721642416276</v>
      </c>
      <c r="CU32" s="28">
        <f t="shared" si="30"/>
        <v>70.67632322975534</v>
      </c>
      <c r="CV32" s="28">
        <f t="shared" si="30"/>
        <v>73.574052482175304</v>
      </c>
      <c r="CW32" s="28">
        <f t="shared" si="30"/>
        <v>76.590588633944492</v>
      </c>
      <c r="CX32" s="28">
        <f t="shared" si="30"/>
        <v>79.730802767936211</v>
      </c>
      <c r="CY32" s="28">
        <f t="shared" si="30"/>
        <v>82.999765681421593</v>
      </c>
      <c r="CZ32" s="28">
        <f t="shared" si="30"/>
        <v>86.402756074359871</v>
      </c>
      <c r="DA32" s="28">
        <f t="shared" si="30"/>
        <v>89.945269073408625</v>
      </c>
      <c r="DB32" s="28">
        <f t="shared" si="23"/>
        <v>93.633025105418369</v>
      </c>
      <c r="DC32" s="28">
        <f t="shared" si="23"/>
        <v>97.471979134740522</v>
      </c>
      <c r="DD32" s="28">
        <f t="shared" si="23"/>
        <v>101.46833027926488</v>
      </c>
      <c r="DE32" s="28">
        <f t="shared" si="23"/>
        <v>105.62853182071473</v>
      </c>
      <c r="DF32" s="28">
        <f t="shared" si="23"/>
        <v>109.95930162536402</v>
      </c>
      <c r="DG32" s="28">
        <f t="shared" si="23"/>
        <v>114.46763299200394</v>
      </c>
      <c r="DH32" s="28">
        <f t="shared" si="23"/>
        <v>119.1608059446761</v>
      </c>
      <c r="DI32" s="28">
        <f t="shared" si="23"/>
        <v>124.04639898840782</v>
      </c>
      <c r="DJ32" s="28">
        <f t="shared" si="23"/>
        <v>129.13230134693254</v>
      </c>
      <c r="DK32" s="28">
        <f t="shared" si="23"/>
        <v>134.42672570215677</v>
      </c>
      <c r="DL32" s="28">
        <f t="shared" si="23"/>
        <v>139.93822145594518</v>
      </c>
      <c r="DM32" s="28">
        <f t="shared" si="23"/>
        <v>145.67568853563893</v>
      </c>
      <c r="DN32" s="28">
        <f t="shared" si="23"/>
        <v>151.64839176560011</v>
      </c>
      <c r="DO32" s="28">
        <f t="shared" si="23"/>
        <v>157.8659758279897</v>
      </c>
      <c r="DP32" s="28">
        <f t="shared" si="23"/>
        <v>164.33848083693726</v>
      </c>
      <c r="DQ32" s="28">
        <f t="shared" si="23"/>
        <v>171.07635855125167</v>
      </c>
      <c r="DR32" s="28">
        <f t="shared" si="31"/>
        <v>178.09048925185297</v>
      </c>
      <c r="DS32" s="28">
        <f t="shared" si="31"/>
        <v>185.39219931117893</v>
      </c>
      <c r="DT32" s="28">
        <f t="shared" si="31"/>
        <v>192.99327948293725</v>
      </c>
      <c r="DU32" s="28">
        <f t="shared" si="31"/>
        <v>200.90600394173768</v>
      </c>
      <c r="DV32" s="28">
        <f t="shared" si="31"/>
        <v>209.14315010334892</v>
      </c>
      <c r="DW32" s="28">
        <f t="shared" si="31"/>
        <v>217.71801925758621</v>
      </c>
      <c r="DX32" s="28">
        <f t="shared" si="31"/>
        <v>226.64445804714722</v>
      </c>
      <c r="DY32" s="28">
        <f t="shared" si="31"/>
        <v>235.93688082708024</v>
      </c>
      <c r="DZ32" s="28">
        <f t="shared" si="31"/>
        <v>245.61029294099052</v>
      </c>
      <c r="EA32" s="28">
        <f t="shared" si="31"/>
        <v>255.68031495157112</v>
      </c>
      <c r="EB32" s="28">
        <f t="shared" si="31"/>
        <v>266.1632078645855</v>
      </c>
      <c r="EC32" s="28">
        <f t="shared" si="31"/>
        <v>277.07589938703347</v>
      </c>
      <c r="ED32" s="28">
        <f t="shared" si="31"/>
        <v>288.4360112619018</v>
      </c>
      <c r="EE32" s="28">
        <f t="shared" si="31"/>
        <v>300.26188772363975</v>
      </c>
      <c r="EF32" s="28">
        <f t="shared" si="31"/>
        <v>312.57262512030894</v>
      </c>
      <c r="EG32" s="28">
        <f t="shared" si="31"/>
        <v>325.38810275024156</v>
      </c>
      <c r="EH32" s="28">
        <f t="shared" si="24"/>
        <v>338.72901496300142</v>
      </c>
      <c r="EI32" s="28">
        <f t="shared" si="24"/>
        <v>352.61690457648444</v>
      </c>
      <c r="EJ32" s="28">
        <f t="shared" si="24"/>
        <v>367.07419766412028</v>
      </c>
      <c r="EK32" s="28">
        <f t="shared" si="24"/>
        <v>382.12423976834918</v>
      </c>
      <c r="EL32" s="28">
        <f t="shared" si="24"/>
        <v>397.79133359885145</v>
      </c>
      <c r="EM32" s="28">
        <f t="shared" si="24"/>
        <v>414.10077827640436</v>
      </c>
      <c r="EN32" s="28">
        <f t="shared" si="24"/>
        <v>431.0789101857369</v>
      </c>
      <c r="EO32" s="28">
        <f t="shared" si="24"/>
        <v>448.75314550335207</v>
      </c>
      <c r="EP32" s="28">
        <f t="shared" si="24"/>
        <v>467.15202446898945</v>
      </c>
      <c r="EQ32" s="28">
        <f t="shared" si="24"/>
        <v>486.30525747221799</v>
      </c>
      <c r="ER32" s="28">
        <f t="shared" si="24"/>
        <v>506.24377302857891</v>
      </c>
      <c r="ES32" s="28">
        <f t="shared" si="24"/>
        <v>526.99976772275056</v>
      </c>
      <c r="ET32" s="28">
        <f t="shared" si="24"/>
        <v>548.60675819938331</v>
      </c>
      <c r="EU32" s="28">
        <f t="shared" si="24"/>
        <v>571.09963528555795</v>
      </c>
      <c r="EV32" s="28">
        <f t="shared" si="24"/>
        <v>594.51472033226582</v>
      </c>
      <c r="EW32" s="28">
        <f t="shared" si="24"/>
        <v>618.88982386588873</v>
      </c>
      <c r="EX32" s="28">
        <f t="shared" si="32"/>
        <v>644.2643066443901</v>
      </c>
      <c r="EY32" s="28">
        <f t="shared" si="32"/>
        <v>670.67914321681008</v>
      </c>
      <c r="EZ32" s="28">
        <f t="shared" si="32"/>
        <v>698.1769880886992</v>
      </c>
      <c r="FA32" s="28">
        <f t="shared" si="32"/>
        <v>726.80224460033583</v>
      </c>
      <c r="FB32" s="28">
        <f t="shared" si="32"/>
        <v>756.60113662894958</v>
      </c>
      <c r="FC32" s="28">
        <f t="shared" si="32"/>
        <v>787.62178323073647</v>
      </c>
      <c r="FD32" s="28">
        <f t="shared" si="32"/>
        <v>819.91427634319666</v>
      </c>
      <c r="FE32" s="28">
        <f t="shared" si="32"/>
        <v>853.53076167326765</v>
      </c>
      <c r="FF32" s="28">
        <f t="shared" si="32"/>
        <v>888.52552290187157</v>
      </c>
      <c r="FG32" s="28">
        <f t="shared" si="32"/>
        <v>924.95506934084824</v>
      </c>
      <c r="FH32" s="28">
        <f t="shared" si="32"/>
        <v>962.8782271838229</v>
      </c>
      <c r="FI32" s="28">
        <f t="shared" si="32"/>
        <v>1002.3562344983595</v>
      </c>
      <c r="FJ32" s="28">
        <f t="shared" si="32"/>
        <v>1043.4528401127923</v>
      </c>
      <c r="FK32" s="28">
        <f t="shared" si="32"/>
        <v>1086.2344065574166</v>
      </c>
      <c r="FL32" s="28">
        <f t="shared" si="32"/>
        <v>1130.7700172262705</v>
      </c>
      <c r="FM32" s="28">
        <f t="shared" si="32"/>
        <v>1177.1315879325475</v>
      </c>
      <c r="FN32" s="28">
        <f t="shared" si="25"/>
        <v>1225.3939830377819</v>
      </c>
      <c r="FO32" s="28">
        <f t="shared" si="25"/>
        <v>1275.635136342331</v>
      </c>
      <c r="FP32" s="28">
        <f t="shared" si="25"/>
        <v>1327.9361769323664</v>
      </c>
      <c r="FQ32" s="28">
        <f t="shared" si="25"/>
        <v>1382.3815601865933</v>
      </c>
      <c r="FR32" s="28">
        <f t="shared" si="25"/>
        <v>1439.0592041542436</v>
      </c>
      <c r="FS32" s="28">
        <f t="shared" si="25"/>
        <v>1498.0606315245675</v>
      </c>
      <c r="FT32" s="28">
        <f t="shared" si="25"/>
        <v>1559.4811174170748</v>
      </c>
      <c r="FU32" s="28">
        <f t="shared" si="25"/>
        <v>1623.4198432311748</v>
      </c>
      <c r="FV32" s="28">
        <f t="shared" si="25"/>
        <v>1689.9800568036528</v>
      </c>
      <c r="FW32" s="28">
        <f t="shared" si="25"/>
        <v>1759.2692391326025</v>
      </c>
      <c r="FX32" s="28">
        <f t="shared" si="25"/>
        <v>1831.399277937039</v>
      </c>
      <c r="FY32" s="28">
        <f t="shared" si="25"/>
        <v>1906.4866483324574</v>
      </c>
      <c r="FZ32" s="28">
        <f t="shared" si="25"/>
        <v>1984.652600914088</v>
      </c>
      <c r="GA32" s="28">
        <f t="shared" si="25"/>
        <v>2066.0233575515654</v>
      </c>
      <c r="GB32" s="28">
        <f t="shared" si="25"/>
        <v>2150.7303152111795</v>
      </c>
      <c r="GC32" s="28">
        <f t="shared" si="25"/>
        <v>2238.9102581348375</v>
      </c>
      <c r="GD32" s="28">
        <f t="shared" si="33"/>
        <v>2330.7055787183658</v>
      </c>
      <c r="GE32" s="28">
        <f t="shared" si="33"/>
        <v>2426.2645074458187</v>
      </c>
      <c r="GF32" s="28">
        <f t="shared" si="33"/>
        <v>2525.7413522510969</v>
      </c>
      <c r="GG32" s="28">
        <f t="shared" si="33"/>
        <v>2629.2967476933918</v>
      </c>
      <c r="GH32" s="28">
        <f t="shared" si="33"/>
        <v>2737.0979143488207</v>
      </c>
      <c r="GI32" s="28">
        <f t="shared" si="33"/>
        <v>2849.3189288371223</v>
      </c>
      <c r="GJ32" s="28">
        <f t="shared" si="33"/>
        <v>2966.1410049194442</v>
      </c>
      <c r="GK32" s="28">
        <f t="shared" si="33"/>
        <v>3087.7527861211411</v>
      </c>
      <c r="GL32" s="28">
        <f t="shared" si="33"/>
        <v>3214.3506503521076</v>
      </c>
      <c r="GM32" s="28">
        <f t="shared" si="33"/>
        <v>3346.1390270165439</v>
      </c>
      <c r="GN32" s="28">
        <f t="shared" si="33"/>
        <v>3483.330727124222</v>
      </c>
      <c r="GO32" s="28">
        <f t="shared" si="33"/>
        <v>3626.1472869363147</v>
      </c>
      <c r="GP32" s="28">
        <f t="shared" si="33"/>
        <v>3774.8193257007033</v>
      </c>
      <c r="GQ32" s="28">
        <f t="shared" si="33"/>
        <v>3929.5869180544319</v>
      </c>
      <c r="GR32" s="28">
        <f t="shared" si="33"/>
        <v>4090.6999816946632</v>
      </c>
      <c r="GS32" s="28">
        <f t="shared" si="33"/>
        <v>4258.4186809441444</v>
      </c>
      <c r="GT32" s="28">
        <f t="shared" si="26"/>
        <v>4433.0138468628538</v>
      </c>
      <c r="GU32" s="28">
        <f t="shared" si="26"/>
        <v>4614.7674145842302</v>
      </c>
      <c r="GV32" s="28">
        <f t="shared" si="26"/>
        <v>4803.9728785821835</v>
      </c>
      <c r="GW32" s="28">
        <f t="shared" si="26"/>
        <v>5000.9357666040523</v>
      </c>
      <c r="GX32" s="28">
        <f t="shared" si="26"/>
        <v>5205.9741330348179</v>
      </c>
      <c r="GY32" s="28">
        <f t="shared" si="26"/>
        <v>5419.4190724892451</v>
      </c>
      <c r="GZ32" s="28">
        <f t="shared" si="26"/>
        <v>5641.6152544613042</v>
      </c>
      <c r="HA32" s="28">
        <f t="shared" si="26"/>
        <v>5872.9214798942176</v>
      </c>
      <c r="HB32" s="28">
        <f t="shared" si="26"/>
        <v>6113.7112605698803</v>
      </c>
      <c r="HC32" s="28">
        <f t="shared" si="26"/>
        <v>6364.3734222532448</v>
      </c>
      <c r="HD32" s="28">
        <f t="shared" si="26"/>
        <v>6625.3127325656278</v>
      </c>
      <c r="HE32" s="28">
        <f t="shared" si="26"/>
        <v>6896.9505546008177</v>
      </c>
      <c r="HF32" s="28">
        <f t="shared" si="26"/>
        <v>7179.7255273394503</v>
      </c>
      <c r="HG32" s="28">
        <f t="shared" si="26"/>
        <v>7474.094273960367</v>
      </c>
      <c r="HH32" s="28">
        <f t="shared" si="26"/>
        <v>7780.5321391927419</v>
      </c>
    </row>
    <row r="33" spans="1:216" ht="16.5" customHeight="1" x14ac:dyDescent="0.2">
      <c r="A33" s="22">
        <f t="shared" si="18"/>
        <v>21</v>
      </c>
      <c r="B33" s="22"/>
      <c r="C33" s="23" t="s">
        <v>248</v>
      </c>
      <c r="D33" s="24"/>
      <c r="E33" s="20">
        <v>49.725333333333332</v>
      </c>
      <c r="F33" s="20">
        <v>1.62</v>
      </c>
      <c r="G33" s="25">
        <v>0.06</v>
      </c>
      <c r="H33" s="26">
        <f t="shared" si="27"/>
        <v>5.6833333333333333E-2</v>
      </c>
      <c r="I33" s="26">
        <f t="shared" si="27"/>
        <v>5.3666666666666668E-2</v>
      </c>
      <c r="J33" s="26">
        <f t="shared" si="27"/>
        <v>5.0500000000000003E-2</v>
      </c>
      <c r="K33" s="26">
        <f t="shared" si="27"/>
        <v>4.7333333333333338E-2</v>
      </c>
      <c r="L33" s="26">
        <f t="shared" si="27"/>
        <v>4.4166666666666674E-2</v>
      </c>
      <c r="M33" s="26">
        <f t="shared" si="19"/>
        <v>4.1000000000000002E-2</v>
      </c>
      <c r="N33" s="25">
        <f t="shared" si="20"/>
        <v>7.9244590319887065E-2</v>
      </c>
      <c r="P33" s="27">
        <f t="shared" si="1"/>
        <v>-49.725333333333332</v>
      </c>
      <c r="Q33" s="28">
        <f t="shared" si="2"/>
        <v>1.7172000000000003</v>
      </c>
      <c r="R33" s="28">
        <f t="shared" ref="R33:U33" si="34">Q33*(1+$G33)</f>
        <v>1.8202320000000003</v>
      </c>
      <c r="S33" s="28">
        <f t="shared" si="34"/>
        <v>1.9294459200000005</v>
      </c>
      <c r="T33" s="28">
        <f t="shared" si="34"/>
        <v>2.0452126752000006</v>
      </c>
      <c r="U33" s="28">
        <f t="shared" si="34"/>
        <v>2.1679254357120006</v>
      </c>
      <c r="V33" s="28">
        <f t="shared" si="4"/>
        <v>2.2911358646416327</v>
      </c>
      <c r="W33" s="28">
        <f t="shared" si="4"/>
        <v>2.4140934893774006</v>
      </c>
      <c r="X33" s="28">
        <f t="shared" si="4"/>
        <v>2.5360052105909592</v>
      </c>
      <c r="Y33" s="28">
        <f t="shared" si="4"/>
        <v>2.6560427905589314</v>
      </c>
      <c r="Z33" s="28">
        <f t="shared" si="4"/>
        <v>2.7733513471419511</v>
      </c>
      <c r="AA33" s="28">
        <f t="shared" si="28"/>
        <v>2.8870587523747711</v>
      </c>
      <c r="AB33" s="28">
        <f t="shared" si="28"/>
        <v>3.0054281612221363</v>
      </c>
      <c r="AC33" s="28">
        <f t="shared" si="28"/>
        <v>3.1286507158322436</v>
      </c>
      <c r="AD33" s="28">
        <f t="shared" si="28"/>
        <v>3.2569253951813653</v>
      </c>
      <c r="AE33" s="28">
        <f t="shared" si="28"/>
        <v>3.3904593363838011</v>
      </c>
      <c r="AF33" s="28">
        <f t="shared" si="28"/>
        <v>3.5294681691755367</v>
      </c>
      <c r="AG33" s="28">
        <f t="shared" si="28"/>
        <v>3.6741763641117333</v>
      </c>
      <c r="AH33" s="28">
        <f t="shared" si="28"/>
        <v>3.8248175950403143</v>
      </c>
      <c r="AI33" s="28">
        <f t="shared" si="28"/>
        <v>3.981635116436967</v>
      </c>
      <c r="AJ33" s="28">
        <f t="shared" si="28"/>
        <v>4.1448821562108824</v>
      </c>
      <c r="AK33" s="28">
        <f t="shared" si="28"/>
        <v>4.3148223246155286</v>
      </c>
      <c r="AL33" s="28">
        <f t="shared" si="28"/>
        <v>4.4917300399247653</v>
      </c>
      <c r="AM33" s="28">
        <f t="shared" si="28"/>
        <v>4.6758909715616799</v>
      </c>
      <c r="AN33" s="28">
        <f t="shared" si="28"/>
        <v>4.8676025013957087</v>
      </c>
      <c r="AO33" s="28">
        <f t="shared" si="28"/>
        <v>5.0671742039529324</v>
      </c>
      <c r="AP33" s="28">
        <f t="shared" si="28"/>
        <v>5.2749283463150025</v>
      </c>
      <c r="AQ33" s="28">
        <f t="shared" si="21"/>
        <v>5.491200408513917</v>
      </c>
      <c r="AR33" s="28">
        <f t="shared" si="21"/>
        <v>5.7163396252629868</v>
      </c>
      <c r="AS33" s="28">
        <f t="shared" si="21"/>
        <v>5.950709549898769</v>
      </c>
      <c r="AT33" s="28">
        <f t="shared" si="21"/>
        <v>6.1946886414446185</v>
      </c>
      <c r="AU33" s="28">
        <f t="shared" si="21"/>
        <v>6.4486708757438471</v>
      </c>
      <c r="AV33" s="28">
        <f t="shared" si="21"/>
        <v>6.7130663816493445</v>
      </c>
      <c r="AW33" s="28">
        <f t="shared" si="21"/>
        <v>6.9883021032969674</v>
      </c>
      <c r="AX33" s="28">
        <f t="shared" si="21"/>
        <v>7.2748224895321423</v>
      </c>
      <c r="AY33" s="28">
        <f t="shared" si="21"/>
        <v>7.5730902116029597</v>
      </c>
      <c r="AZ33" s="28">
        <f t="shared" si="21"/>
        <v>7.8835869102786802</v>
      </c>
      <c r="BA33" s="28">
        <f t="shared" si="21"/>
        <v>8.2068139736001058</v>
      </c>
      <c r="BB33" s="28">
        <f t="shared" si="21"/>
        <v>8.543293346517709</v>
      </c>
      <c r="BC33" s="28">
        <f t="shared" si="21"/>
        <v>8.8935683737249338</v>
      </c>
      <c r="BD33" s="28">
        <f t="shared" si="21"/>
        <v>9.2582046770476563</v>
      </c>
      <c r="BE33" s="28">
        <f t="shared" si="21"/>
        <v>9.6377910688066102</v>
      </c>
      <c r="BF33" s="28">
        <f t="shared" si="29"/>
        <v>10.03294050262768</v>
      </c>
      <c r="BG33" s="28">
        <f t="shared" si="29"/>
        <v>10.444291063235415</v>
      </c>
      <c r="BH33" s="28">
        <f t="shared" si="29"/>
        <v>10.872506996828067</v>
      </c>
      <c r="BI33" s="28">
        <f t="shared" si="29"/>
        <v>11.318279783698017</v>
      </c>
      <c r="BJ33" s="28">
        <f t="shared" si="29"/>
        <v>11.782329254829635</v>
      </c>
      <c r="BK33" s="28">
        <f t="shared" si="29"/>
        <v>12.26540475427765</v>
      </c>
      <c r="BL33" s="28">
        <f t="shared" si="29"/>
        <v>12.768286349203033</v>
      </c>
      <c r="BM33" s="28">
        <f t="shared" si="29"/>
        <v>13.291786089520356</v>
      </c>
      <c r="BN33" s="28">
        <f t="shared" si="29"/>
        <v>13.836749319190689</v>
      </c>
      <c r="BO33" s="28">
        <f t="shared" si="29"/>
        <v>14.404056041277506</v>
      </c>
      <c r="BP33" s="28">
        <f t="shared" si="29"/>
        <v>14.994622338969883</v>
      </c>
      <c r="BQ33" s="28">
        <f t="shared" si="29"/>
        <v>15.609401854867647</v>
      </c>
      <c r="BR33" s="28">
        <f t="shared" si="29"/>
        <v>16.249387330917219</v>
      </c>
      <c r="BS33" s="28">
        <f t="shared" si="29"/>
        <v>16.915612211484824</v>
      </c>
      <c r="BT33" s="28">
        <f t="shared" si="29"/>
        <v>17.6091523121557</v>
      </c>
      <c r="BU33" s="28">
        <f t="shared" si="29"/>
        <v>18.331127556954083</v>
      </c>
      <c r="BV33" s="28">
        <f t="shared" si="22"/>
        <v>19.0827037867892</v>
      </c>
      <c r="BW33" s="28">
        <f t="shared" si="22"/>
        <v>19.865094642047556</v>
      </c>
      <c r="BX33" s="28">
        <f t="shared" si="22"/>
        <v>20.679563522371502</v>
      </c>
      <c r="BY33" s="28">
        <f t="shared" si="22"/>
        <v>21.527425626788734</v>
      </c>
      <c r="BZ33" s="28">
        <f t="shared" si="22"/>
        <v>22.410050077487071</v>
      </c>
      <c r="CA33" s="28">
        <f t="shared" si="22"/>
        <v>23.328862130664039</v>
      </c>
      <c r="CB33" s="28">
        <f t="shared" si="22"/>
        <v>24.285345478021263</v>
      </c>
      <c r="CC33" s="28">
        <f t="shared" si="22"/>
        <v>25.281044642620135</v>
      </c>
      <c r="CD33" s="28">
        <f t="shared" si="22"/>
        <v>26.317567472967557</v>
      </c>
      <c r="CE33" s="28">
        <f t="shared" si="22"/>
        <v>27.396587739359227</v>
      </c>
      <c r="CF33" s="28">
        <f t="shared" si="22"/>
        <v>28.519847836672952</v>
      </c>
      <c r="CG33" s="28">
        <f t="shared" si="22"/>
        <v>29.68916159797654</v>
      </c>
      <c r="CH33" s="28">
        <f t="shared" si="22"/>
        <v>30.906417223493577</v>
      </c>
      <c r="CI33" s="28">
        <f t="shared" si="22"/>
        <v>32.173580329656808</v>
      </c>
      <c r="CJ33" s="28">
        <f t="shared" si="22"/>
        <v>33.492697123172732</v>
      </c>
      <c r="CK33" s="28">
        <f t="shared" si="22"/>
        <v>34.865897705222814</v>
      </c>
      <c r="CL33" s="28">
        <f t="shared" si="30"/>
        <v>36.295399511136949</v>
      </c>
      <c r="CM33" s="28">
        <f t="shared" si="30"/>
        <v>37.783510891093563</v>
      </c>
      <c r="CN33" s="28">
        <f t="shared" si="30"/>
        <v>39.332634837628397</v>
      </c>
      <c r="CO33" s="28">
        <f t="shared" si="30"/>
        <v>40.945272865971155</v>
      </c>
      <c r="CP33" s="28">
        <f t="shared" si="30"/>
        <v>42.624029053475972</v>
      </c>
      <c r="CQ33" s="28">
        <f t="shared" si="30"/>
        <v>44.371614244668486</v>
      </c>
      <c r="CR33" s="28">
        <f t="shared" si="30"/>
        <v>46.190850428699889</v>
      </c>
      <c r="CS33" s="28">
        <f t="shared" si="30"/>
        <v>48.084675296276579</v>
      </c>
      <c r="CT33" s="28">
        <f t="shared" si="30"/>
        <v>50.056146983423915</v>
      </c>
      <c r="CU33" s="28">
        <f t="shared" si="30"/>
        <v>52.108449009744291</v>
      </c>
      <c r="CV33" s="28">
        <f t="shared" si="30"/>
        <v>54.244895419143802</v>
      </c>
      <c r="CW33" s="28">
        <f t="shared" si="30"/>
        <v>56.468936131328697</v>
      </c>
      <c r="CX33" s="28">
        <f t="shared" si="30"/>
        <v>58.784162512713166</v>
      </c>
      <c r="CY33" s="28">
        <f t="shared" si="30"/>
        <v>61.194313175734401</v>
      </c>
      <c r="CZ33" s="28">
        <f t="shared" si="30"/>
        <v>63.703280015939505</v>
      </c>
      <c r="DA33" s="28">
        <f t="shared" si="30"/>
        <v>66.315114496593026</v>
      </c>
      <c r="DB33" s="28">
        <f t="shared" si="23"/>
        <v>69.034034190953335</v>
      </c>
      <c r="DC33" s="28">
        <f t="shared" si="23"/>
        <v>71.864429592782415</v>
      </c>
      <c r="DD33" s="28">
        <f t="shared" si="23"/>
        <v>74.810871206086489</v>
      </c>
      <c r="DE33" s="28">
        <f t="shared" si="23"/>
        <v>77.878116925536034</v>
      </c>
      <c r="DF33" s="28">
        <f t="shared" si="23"/>
        <v>81.071119719483008</v>
      </c>
      <c r="DG33" s="28">
        <f t="shared" si="23"/>
        <v>84.395035627981798</v>
      </c>
      <c r="DH33" s="28">
        <f t="shared" si="23"/>
        <v>87.855232088729039</v>
      </c>
      <c r="DI33" s="28">
        <f t="shared" si="23"/>
        <v>91.457296604366917</v>
      </c>
      <c r="DJ33" s="28">
        <f t="shared" si="23"/>
        <v>95.207045765145949</v>
      </c>
      <c r="DK33" s="28">
        <f t="shared" si="23"/>
        <v>99.110534641516921</v>
      </c>
      <c r="DL33" s="28">
        <f t="shared" si="23"/>
        <v>103.1740665618191</v>
      </c>
      <c r="DM33" s="28">
        <f t="shared" si="23"/>
        <v>107.40420329085367</v>
      </c>
      <c r="DN33" s="28">
        <f t="shared" si="23"/>
        <v>111.80777562577866</v>
      </c>
      <c r="DO33" s="28">
        <f t="shared" si="23"/>
        <v>116.39189442643557</v>
      </c>
      <c r="DP33" s="28">
        <f t="shared" si="23"/>
        <v>121.16396209791942</v>
      </c>
      <c r="DQ33" s="28">
        <f t="shared" si="23"/>
        <v>126.13168454393411</v>
      </c>
      <c r="DR33" s="28">
        <f t="shared" si="31"/>
        <v>131.3030836102354</v>
      </c>
      <c r="DS33" s="28">
        <f t="shared" si="31"/>
        <v>136.68651003825505</v>
      </c>
      <c r="DT33" s="28">
        <f t="shared" si="31"/>
        <v>142.2906569498235</v>
      </c>
      <c r="DU33" s="28">
        <f t="shared" si="31"/>
        <v>148.12457388476625</v>
      </c>
      <c r="DV33" s="28">
        <f t="shared" si="31"/>
        <v>154.19768141404165</v>
      </c>
      <c r="DW33" s="28">
        <f t="shared" si="31"/>
        <v>160.51978635201735</v>
      </c>
      <c r="DX33" s="28">
        <f t="shared" si="31"/>
        <v>167.10109759245006</v>
      </c>
      <c r="DY33" s="28">
        <f t="shared" si="31"/>
        <v>173.95224259374049</v>
      </c>
      <c r="DZ33" s="28">
        <f t="shared" si="31"/>
        <v>181.08428454008384</v>
      </c>
      <c r="EA33" s="28">
        <f t="shared" si="31"/>
        <v>188.50874020622726</v>
      </c>
      <c r="EB33" s="28">
        <f t="shared" si="31"/>
        <v>196.23759855468256</v>
      </c>
      <c r="EC33" s="28">
        <f t="shared" si="31"/>
        <v>204.28334009542453</v>
      </c>
      <c r="ED33" s="28">
        <f t="shared" si="31"/>
        <v>212.65895703933691</v>
      </c>
      <c r="EE33" s="28">
        <f t="shared" si="31"/>
        <v>221.3779742779497</v>
      </c>
      <c r="EF33" s="28">
        <f t="shared" si="31"/>
        <v>230.45447122334562</v>
      </c>
      <c r="EG33" s="28">
        <f t="shared" si="31"/>
        <v>239.90310454350276</v>
      </c>
      <c r="EH33" s="28">
        <f t="shared" si="24"/>
        <v>249.73913182978634</v>
      </c>
      <c r="EI33" s="28">
        <f t="shared" si="24"/>
        <v>259.97843623480759</v>
      </c>
      <c r="EJ33" s="28">
        <f t="shared" si="24"/>
        <v>270.63755212043469</v>
      </c>
      <c r="EK33" s="28">
        <f t="shared" si="24"/>
        <v>281.73369175737247</v>
      </c>
      <c r="EL33" s="28">
        <f t="shared" si="24"/>
        <v>293.2847731194247</v>
      </c>
      <c r="EM33" s="28">
        <f t="shared" si="24"/>
        <v>305.30944881732108</v>
      </c>
      <c r="EN33" s="28">
        <f t="shared" si="24"/>
        <v>317.82713621883124</v>
      </c>
      <c r="EO33" s="28">
        <f t="shared" si="24"/>
        <v>330.85804880380329</v>
      </c>
      <c r="EP33" s="28">
        <f t="shared" si="24"/>
        <v>344.42322880475922</v>
      </c>
      <c r="EQ33" s="28">
        <f t="shared" si="24"/>
        <v>358.54458118575434</v>
      </c>
      <c r="ER33" s="28">
        <f t="shared" si="24"/>
        <v>373.24490901437025</v>
      </c>
      <c r="ES33" s="28">
        <f t="shared" si="24"/>
        <v>388.54795028395938</v>
      </c>
      <c r="ET33" s="28">
        <f t="shared" si="24"/>
        <v>404.47841624560169</v>
      </c>
      <c r="EU33" s="28">
        <f t="shared" si="24"/>
        <v>421.06203131167132</v>
      </c>
      <c r="EV33" s="28">
        <f t="shared" si="24"/>
        <v>438.32557459544984</v>
      </c>
      <c r="EW33" s="28">
        <f t="shared" si="24"/>
        <v>456.29692315386325</v>
      </c>
      <c r="EX33" s="28">
        <f t="shared" si="32"/>
        <v>475.00509700317161</v>
      </c>
      <c r="EY33" s="28">
        <f t="shared" si="32"/>
        <v>494.48030598030164</v>
      </c>
      <c r="EZ33" s="28">
        <f t="shared" si="32"/>
        <v>514.75399852549401</v>
      </c>
      <c r="FA33" s="28">
        <f t="shared" si="32"/>
        <v>535.85891246503923</v>
      </c>
      <c r="FB33" s="28">
        <f t="shared" si="32"/>
        <v>557.82912787610576</v>
      </c>
      <c r="FC33" s="28">
        <f t="shared" si="32"/>
        <v>580.7001221190261</v>
      </c>
      <c r="FD33" s="28">
        <f t="shared" si="32"/>
        <v>604.50882712590612</v>
      </c>
      <c r="FE33" s="28">
        <f t="shared" si="32"/>
        <v>629.29368903806824</v>
      </c>
      <c r="FF33" s="28">
        <f t="shared" si="32"/>
        <v>655.09473028862897</v>
      </c>
      <c r="FG33" s="28">
        <f t="shared" si="32"/>
        <v>681.95361423046268</v>
      </c>
      <c r="FH33" s="28">
        <f t="shared" si="32"/>
        <v>709.91371241391164</v>
      </c>
      <c r="FI33" s="28">
        <f t="shared" si="32"/>
        <v>739.020174622882</v>
      </c>
      <c r="FJ33" s="28">
        <f t="shared" si="32"/>
        <v>769.32000178242015</v>
      </c>
      <c r="FK33" s="28">
        <f t="shared" si="32"/>
        <v>800.86212185549937</v>
      </c>
      <c r="FL33" s="28">
        <f t="shared" si="32"/>
        <v>833.69746885157474</v>
      </c>
      <c r="FM33" s="28">
        <f t="shared" si="32"/>
        <v>867.87906507448929</v>
      </c>
      <c r="FN33" s="28">
        <f t="shared" si="25"/>
        <v>903.46210674254326</v>
      </c>
      <c r="FO33" s="28">
        <f t="shared" si="25"/>
        <v>940.50405311898749</v>
      </c>
      <c r="FP33" s="28">
        <f t="shared" si="25"/>
        <v>979.06471929686586</v>
      </c>
      <c r="FQ33" s="28">
        <f t="shared" si="25"/>
        <v>1019.2063727880372</v>
      </c>
      <c r="FR33" s="28">
        <f t="shared" si="25"/>
        <v>1060.9938340723468</v>
      </c>
      <c r="FS33" s="28">
        <f t="shared" si="25"/>
        <v>1104.4945812693129</v>
      </c>
      <c r="FT33" s="28">
        <f t="shared" si="25"/>
        <v>1149.7788591013546</v>
      </c>
      <c r="FU33" s="28">
        <f t="shared" si="25"/>
        <v>1196.9197923245099</v>
      </c>
      <c r="FV33" s="28">
        <f t="shared" si="25"/>
        <v>1245.9935038098147</v>
      </c>
      <c r="FW33" s="28">
        <f t="shared" si="25"/>
        <v>1297.079237466017</v>
      </c>
      <c r="FX33" s="28">
        <f t="shared" si="25"/>
        <v>1350.2594862021238</v>
      </c>
      <c r="FY33" s="28">
        <f t="shared" si="25"/>
        <v>1405.6201251364107</v>
      </c>
      <c r="FZ33" s="28">
        <f t="shared" si="25"/>
        <v>1463.2505502670035</v>
      </c>
      <c r="GA33" s="28">
        <f t="shared" si="25"/>
        <v>1523.2438228279505</v>
      </c>
      <c r="GB33" s="28">
        <f t="shared" si="25"/>
        <v>1585.6968195638963</v>
      </c>
      <c r="GC33" s="28">
        <f t="shared" si="25"/>
        <v>1650.7103891660158</v>
      </c>
      <c r="GD33" s="28">
        <f t="shared" si="33"/>
        <v>1718.3895151218223</v>
      </c>
      <c r="GE33" s="28">
        <f t="shared" si="33"/>
        <v>1788.843485241817</v>
      </c>
      <c r="GF33" s="28">
        <f t="shared" si="33"/>
        <v>1862.1860681367314</v>
      </c>
      <c r="GG33" s="28">
        <f t="shared" si="33"/>
        <v>1938.5356969303373</v>
      </c>
      <c r="GH33" s="28">
        <f t="shared" si="33"/>
        <v>2018.015660504481</v>
      </c>
      <c r="GI33" s="28">
        <f t="shared" si="33"/>
        <v>2100.7543025851646</v>
      </c>
      <c r="GJ33" s="28">
        <f t="shared" si="33"/>
        <v>2186.8852289911561</v>
      </c>
      <c r="GK33" s="28">
        <f t="shared" si="33"/>
        <v>2276.5475233797933</v>
      </c>
      <c r="GL33" s="28">
        <f t="shared" si="33"/>
        <v>2369.8859718383646</v>
      </c>
      <c r="GM33" s="28">
        <f t="shared" si="33"/>
        <v>2467.0512966837373</v>
      </c>
      <c r="GN33" s="28">
        <f t="shared" si="33"/>
        <v>2568.2003998477703</v>
      </c>
      <c r="GO33" s="28">
        <f t="shared" si="33"/>
        <v>2673.4966162415285</v>
      </c>
      <c r="GP33" s="28">
        <f t="shared" si="33"/>
        <v>2783.1099775074308</v>
      </c>
      <c r="GQ33" s="28">
        <f t="shared" si="33"/>
        <v>2897.2174865852353</v>
      </c>
      <c r="GR33" s="28">
        <f t="shared" si="33"/>
        <v>3016.0034035352296</v>
      </c>
      <c r="GS33" s="28">
        <f t="shared" si="33"/>
        <v>3139.659543080174</v>
      </c>
      <c r="GT33" s="28">
        <f t="shared" si="26"/>
        <v>3268.3855843464607</v>
      </c>
      <c r="GU33" s="28">
        <f t="shared" si="26"/>
        <v>3402.3893933046652</v>
      </c>
      <c r="GV33" s="28">
        <f t="shared" si="26"/>
        <v>3541.8873584301564</v>
      </c>
      <c r="GW33" s="28">
        <f t="shared" si="26"/>
        <v>3687.1047401257924</v>
      </c>
      <c r="GX33" s="28">
        <f t="shared" si="26"/>
        <v>3838.2760344709495</v>
      </c>
      <c r="GY33" s="28">
        <f t="shared" si="26"/>
        <v>3995.6453518842582</v>
      </c>
      <c r="GZ33" s="28">
        <f t="shared" si="26"/>
        <v>4159.4668113115122</v>
      </c>
      <c r="HA33" s="28">
        <f t="shared" si="26"/>
        <v>4330.0049505752841</v>
      </c>
      <c r="HB33" s="28">
        <f t="shared" si="26"/>
        <v>4507.5351535488708</v>
      </c>
      <c r="HC33" s="28">
        <f t="shared" si="26"/>
        <v>4692.344094844374</v>
      </c>
      <c r="HD33" s="28">
        <f t="shared" si="26"/>
        <v>4884.7302027329933</v>
      </c>
      <c r="HE33" s="28">
        <f t="shared" si="26"/>
        <v>5085.0041410450458</v>
      </c>
      <c r="HF33" s="28">
        <f t="shared" si="26"/>
        <v>5293.489310827892</v>
      </c>
      <c r="HG33" s="28">
        <f t="shared" si="26"/>
        <v>5510.5223725718351</v>
      </c>
      <c r="HH33" s="28">
        <f t="shared" si="26"/>
        <v>5736.4537898472799</v>
      </c>
    </row>
    <row r="34" spans="1:216" ht="15" x14ac:dyDescent="0.25">
      <c r="A34" s="22"/>
      <c r="B34" s="22"/>
      <c r="C34" s="24"/>
      <c r="D34" s="24"/>
      <c r="E34" s="20"/>
      <c r="F34" s="20"/>
      <c r="G34" s="25"/>
      <c r="H34" s="26"/>
      <c r="I34" s="26"/>
      <c r="J34" s="26"/>
      <c r="K34" s="26"/>
      <c r="L34" s="26"/>
      <c r="M34" s="26"/>
      <c r="N34" s="29"/>
      <c r="P34" s="27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</row>
    <row r="35" spans="1:216" ht="15" x14ac:dyDescent="0.25">
      <c r="A35" s="22">
        <f>IF(C35=0,"N/A",MAX($A$13:A34)+1)</f>
        <v>22</v>
      </c>
      <c r="B35" s="22"/>
      <c r="C35" s="30" t="s">
        <v>6</v>
      </c>
      <c r="D35" s="30"/>
      <c r="E35" s="31">
        <f t="shared" ref="E35:N35" si="35">AVERAGE(E13:E33)</f>
        <v>64.778944444444434</v>
      </c>
      <c r="F35" s="31">
        <f t="shared" si="35"/>
        <v>2.151904761904762</v>
      </c>
      <c r="G35" s="32">
        <f t="shared" si="35"/>
        <v>5.663730158730159E-2</v>
      </c>
      <c r="H35" s="32">
        <f t="shared" si="35"/>
        <v>5.4031084656084652E-2</v>
      </c>
      <c r="I35" s="32">
        <f t="shared" si="35"/>
        <v>5.1424867724867727E-2</v>
      </c>
      <c r="J35" s="32">
        <f t="shared" si="35"/>
        <v>4.8818650793650796E-2</v>
      </c>
      <c r="K35" s="32">
        <f t="shared" si="35"/>
        <v>4.6212433862433858E-2</v>
      </c>
      <c r="L35" s="32">
        <f t="shared" si="35"/>
        <v>4.360621693121694E-2</v>
      </c>
      <c r="M35" s="32">
        <f t="shared" si="35"/>
        <v>4.1000000000000009E-2</v>
      </c>
      <c r="N35" s="29">
        <f t="shared" si="35"/>
        <v>7.9544262468007748E-2</v>
      </c>
      <c r="P35" s="27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</row>
    <row r="36" spans="1:216" ht="15" x14ac:dyDescent="0.25">
      <c r="A36" s="22">
        <f>IF(C36=0,"N/A",MAX($A$13:A35)+1)</f>
        <v>23</v>
      </c>
      <c r="B36" s="22"/>
      <c r="C36" s="30" t="s">
        <v>249</v>
      </c>
      <c r="D36" s="30"/>
      <c r="E36" s="31"/>
      <c r="F36" s="31"/>
      <c r="G36" s="29"/>
      <c r="H36" s="29"/>
      <c r="I36" s="29"/>
      <c r="J36" s="29"/>
      <c r="K36" s="29"/>
      <c r="L36" s="29"/>
      <c r="M36" s="29"/>
      <c r="N36" s="29">
        <f>MEDIAN(N13:N33)</f>
        <v>7.8272305583950708E-2</v>
      </c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</row>
    <row r="37" spans="1:216" x14ac:dyDescent="0.2">
      <c r="C37" s="24"/>
      <c r="D37" s="24"/>
      <c r="E37" s="20"/>
      <c r="F37" s="20"/>
      <c r="G37" s="21"/>
    </row>
    <row r="38" spans="1:216" x14ac:dyDescent="0.2">
      <c r="B38" s="33"/>
      <c r="C38" s="34"/>
      <c r="D38" s="35"/>
    </row>
    <row r="39" spans="1:216" x14ac:dyDescent="0.2">
      <c r="B39" s="36" t="s">
        <v>250</v>
      </c>
      <c r="D39" s="35"/>
    </row>
    <row r="40" spans="1:216" x14ac:dyDescent="0.2">
      <c r="B40" s="37">
        <v>1</v>
      </c>
      <c r="C40" s="43" t="s">
        <v>256</v>
      </c>
    </row>
    <row r="41" spans="1:216" x14ac:dyDescent="0.2">
      <c r="B41" s="37">
        <v>2</v>
      </c>
      <c r="C41" s="24" t="s">
        <v>252</v>
      </c>
    </row>
    <row r="42" spans="1:216" x14ac:dyDescent="0.2">
      <c r="B42" s="37"/>
      <c r="C42" s="38"/>
    </row>
    <row r="43" spans="1:216" x14ac:dyDescent="0.2">
      <c r="B43" s="37"/>
      <c r="C43" s="24"/>
    </row>
    <row r="44" spans="1:216" x14ac:dyDescent="0.2">
      <c r="A44" s="1"/>
      <c r="B44" s="1"/>
      <c r="C44" s="39"/>
      <c r="E44" s="1"/>
      <c r="F44" s="1"/>
      <c r="G44" s="1"/>
      <c r="H44" s="1"/>
      <c r="I44" s="1"/>
      <c r="N44" s="1"/>
    </row>
    <row r="54" spans="3:221" s="2" customFormat="1" x14ac:dyDescent="0.2">
      <c r="C54" s="1"/>
      <c r="D54" s="1"/>
      <c r="H54" s="40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</row>
    <row r="55" spans="3:221" s="2" customFormat="1" x14ac:dyDescent="0.2">
      <c r="C55" s="1"/>
      <c r="D55" s="1"/>
      <c r="E55" s="41"/>
      <c r="H55" s="4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</row>
  </sheetData>
  <mergeCells count="5">
    <mergeCell ref="A1:N1"/>
    <mergeCell ref="A4:N4"/>
    <mergeCell ref="A5:N5"/>
    <mergeCell ref="H9:L9"/>
    <mergeCell ref="C10:D10"/>
  </mergeCells>
  <printOptions horizontalCentered="1"/>
  <pageMargins left="0.7" right="0.7" top="1" bottom="0.75" header="0.55000000000000004" footer="0.51"/>
  <pageSetup scale="64" orientation="landscape" r:id="rId1"/>
  <headerFooter>
    <oddHeader>&amp;R&amp;17Attachment MPG-24
Page 3 of 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080639-6662-4837-AAA2-AFAB8B5DAE8C}"/>
</file>

<file path=customXml/itemProps2.xml><?xml version="1.0" encoding="utf-8"?>
<ds:datastoreItem xmlns:ds="http://schemas.openxmlformats.org/officeDocument/2006/customXml" ds:itemID="{CBF38562-AE34-4891-9A39-676EF69553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FC0BAB-5558-47BF-83C7-601DFB9BBE4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99180bc4-2f7d-45e7-9e22-353907fb92c6"/>
    <ds:schemaRef ds:uri="http://purl.org/dc/dcmitype/"/>
    <ds:schemaRef ds:uri="http://schemas.microsoft.com/office/infopath/2007/PartnerControls"/>
    <ds:schemaRef ds:uri="7558938a-8a22-4524-afb0-58b16502930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Cover Sheet</vt:lpstr>
      <vt:lpstr>Attachment MPG-24, Page 1</vt:lpstr>
      <vt:lpstr>Attachment MPG-24, Page 2</vt:lpstr>
      <vt:lpstr>Attachment MPG-24, Page 3</vt:lpstr>
      <vt:lpstr>'Attachment MPG-24, Page 1'!Print_Area</vt:lpstr>
      <vt:lpstr>'Attachment MPG-24, Page 2'!Print_Area</vt:lpstr>
      <vt:lpstr>'Attachment MPG-24, Page 3'!Print_Area</vt:lpstr>
      <vt:lpstr>'Attachment MPG-24, Page 2'!VLfn7</vt:lpstr>
      <vt:lpstr>'Attachment MPG-24, Page 3'!VLfn7</vt:lpstr>
      <vt:lpstr>VLfn7</vt:lpstr>
    </vt:vector>
  </TitlesOfParts>
  <Manager/>
  <Company>BAI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Fitzhenry, Colin</dc:creator>
  <cp:keywords/>
  <dc:description/>
  <cp:lastModifiedBy>Horn, Taylor</cp:lastModifiedBy>
  <cp:revision/>
  <dcterms:created xsi:type="dcterms:W3CDTF">2019-08-07T19:07:39Z</dcterms:created>
  <dcterms:modified xsi:type="dcterms:W3CDTF">2019-08-23T12:36:48Z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{3DE168C1-2E10-41EB-8547-94723E278B05}</vt:lpwstr>
  </property>
  <property fmtid="{D5CDD505-2E9C-101B-9397-08002B2CF9AE}" pid="3" name="ContentTypeId">
    <vt:lpwstr>0x01010017F62C1BAB7D1B4998D0BFFEC59B8AD2</vt:lpwstr>
  </property>
</Properties>
</file>